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T:\Recharge Operations\Policies and Procedures\Rate Template\"/>
    </mc:Choice>
  </mc:AlternateContent>
  <bookViews>
    <workbookView xWindow="-15" yWindow="-15" windowWidth="9675" windowHeight="7590" tabRatio="856"/>
  </bookViews>
  <sheets>
    <sheet name="Description of Services" sheetId="12" r:id="rId1"/>
    <sheet name="Effort Billable Hours" sheetId="11" r:id="rId2"/>
    <sheet name="Salary &amp; FB Exp" sheetId="2" r:id="rId3"/>
    <sheet name=" Non-Labor Exp" sheetId="10" r:id="rId4"/>
    <sheet name="Equipment" sheetId="4" r:id="rId5"/>
    <sheet name=" SD in Aggregate" sheetId="15" r:id="rId6"/>
    <sheet name="SD by Service" sheetId="14" r:id="rId7"/>
    <sheet name="--&gt;" sheetId="13" r:id="rId8"/>
    <sheet name="Summary" sheetId="1" r:id="rId9"/>
    <sheet name="Budget Template" sheetId="16" r:id="rId10"/>
  </sheets>
  <definedNames>
    <definedName name="_xlnm.Print_Titles" localSheetId="3">' Non-Labor Exp'!$B:$B,' Non-Labor Exp'!$1:$14</definedName>
    <definedName name="_xlnm.Print_Titles" localSheetId="5">' SD in Aggregate'!$1:$8</definedName>
    <definedName name="_xlnm.Print_Titles" localSheetId="1">'Effort Billable Hours'!$B:$B</definedName>
    <definedName name="_xlnm.Print_Titles" localSheetId="4">Equipment!$A:$E,Equipment!$58:$61</definedName>
    <definedName name="_xlnm.Print_Titles" localSheetId="2">'Salary &amp; FB Exp'!$1:$5</definedName>
    <definedName name="_xlnm.Print_Titles" localSheetId="6">'SD by Service'!$1:$8</definedName>
    <definedName name="_xlnm.Print_Titles" localSheetId="8">Summary!$1:$8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Z65" i="4" l="1"/>
  <c r="CZ66" i="4"/>
  <c r="CZ67" i="4"/>
  <c r="CZ68" i="4"/>
  <c r="CZ69" i="4"/>
  <c r="CZ70" i="4"/>
  <c r="CZ71" i="4"/>
  <c r="CZ72" i="4"/>
  <c r="CZ73" i="4"/>
  <c r="CZ74" i="4"/>
  <c r="CZ75" i="4"/>
  <c r="CZ76" i="4"/>
  <c r="CZ77" i="4"/>
  <c r="CZ78" i="4"/>
  <c r="CZ79" i="4"/>
  <c r="CZ80" i="4"/>
  <c r="CZ81" i="4"/>
  <c r="CZ82" i="4"/>
  <c r="CZ83" i="4"/>
  <c r="CZ84" i="4"/>
  <c r="CZ85" i="4"/>
  <c r="CZ86" i="4"/>
  <c r="CZ87" i="4"/>
  <c r="CZ88" i="4"/>
  <c r="CZ89" i="4"/>
  <c r="CZ90" i="4"/>
  <c r="A70" i="4"/>
  <c r="B70" i="4"/>
  <c r="A71" i="4"/>
  <c r="B71" i="4"/>
  <c r="A72" i="4"/>
  <c r="B72" i="4"/>
  <c r="A73" i="4"/>
  <c r="B73" i="4"/>
  <c r="A74" i="4"/>
  <c r="B74" i="4"/>
  <c r="A75" i="4"/>
  <c r="B75" i="4"/>
  <c r="A76" i="4"/>
  <c r="B76" i="4"/>
  <c r="A77" i="4"/>
  <c r="B77" i="4"/>
  <c r="A78" i="4"/>
  <c r="B78" i="4"/>
  <c r="A79" i="4"/>
  <c r="B79" i="4"/>
  <c r="A80" i="4"/>
  <c r="B80" i="4"/>
  <c r="A81" i="4"/>
  <c r="B81" i="4"/>
  <c r="A82" i="4"/>
  <c r="B82" i="4"/>
  <c r="A83" i="4"/>
  <c r="B83" i="4"/>
  <c r="A84" i="4"/>
  <c r="B84" i="4"/>
  <c r="A85" i="4"/>
  <c r="B85" i="4"/>
  <c r="A86" i="4"/>
  <c r="B86" i="4"/>
  <c r="A87" i="4"/>
  <c r="B87" i="4"/>
  <c r="A88" i="4"/>
  <c r="B88" i="4"/>
  <c r="A89" i="4"/>
  <c r="B89" i="4"/>
  <c r="A65" i="4"/>
  <c r="B65" i="4"/>
  <c r="A66" i="4"/>
  <c r="B66" i="4"/>
  <c r="A67" i="4"/>
  <c r="B67" i="4"/>
  <c r="A68" i="4"/>
  <c r="B68" i="4"/>
  <c r="A69" i="4"/>
  <c r="B69" i="4"/>
  <c r="L49" i="4"/>
  <c r="L16" i="4"/>
  <c r="FD18" i="14" l="1"/>
  <c r="FD15" i="14"/>
  <c r="FD30" i="14"/>
  <c r="E13" i="16"/>
  <c r="E12" i="16"/>
  <c r="F40" i="15" l="1"/>
  <c r="BA74" i="1" l="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l="1"/>
  <c r="G74" i="1"/>
  <c r="F74" i="1"/>
  <c r="E74" i="1"/>
  <c r="Y15" i="2" l="1"/>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14" i="2"/>
  <c r="E42" i="16" l="1"/>
  <c r="CZ34" i="10"/>
  <c r="DA34" i="10"/>
  <c r="CX34" i="10"/>
  <c r="CV34" i="10"/>
  <c r="CT34" i="10"/>
  <c r="CR34" i="10"/>
  <c r="CP34" i="10"/>
  <c r="CN34" i="10"/>
  <c r="CL34" i="10"/>
  <c r="CJ34" i="10"/>
  <c r="CH34" i="10"/>
  <c r="CF34" i="10"/>
  <c r="CD34" i="10"/>
  <c r="CB34" i="10"/>
  <c r="BZ34" i="10"/>
  <c r="BX34" i="10"/>
  <c r="BV34" i="10"/>
  <c r="BT34" i="10"/>
  <c r="BR34" i="10"/>
  <c r="BP34" i="10"/>
  <c r="BN34" i="10"/>
  <c r="BL34" i="10"/>
  <c r="BJ34" i="10"/>
  <c r="BH34" i="10"/>
  <c r="BF34" i="10"/>
  <c r="BD34" i="10"/>
  <c r="BB34" i="10"/>
  <c r="AZ34" i="10"/>
  <c r="AZ35" i="10"/>
  <c r="AX34" i="10"/>
  <c r="AV34" i="10"/>
  <c r="AT34" i="10"/>
  <c r="AR34" i="10"/>
  <c r="AP34" i="10"/>
  <c r="AN34" i="10"/>
  <c r="AL34" i="10"/>
  <c r="AJ34" i="10"/>
  <c r="AH34" i="10"/>
  <c r="AF34" i="10"/>
  <c r="AD34" i="10"/>
  <c r="AB34" i="10"/>
  <c r="Z34" i="10"/>
  <c r="X34" i="10"/>
  <c r="V34" i="10"/>
  <c r="T34" i="10"/>
  <c r="R34" i="10"/>
  <c r="P34" i="10"/>
  <c r="N34" i="10"/>
  <c r="L34" i="10"/>
  <c r="J34" i="10"/>
  <c r="H34" i="10"/>
  <c r="F34" i="10"/>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E105" i="11"/>
  <c r="F105" i="11"/>
  <c r="G105" i="11"/>
  <c r="H105" i="11"/>
  <c r="I105" i="11"/>
  <c r="J105" i="11"/>
  <c r="K105" i="11"/>
  <c r="L105" i="11"/>
  <c r="M105" i="11"/>
  <c r="N105" i="11"/>
  <c r="O105" i="11"/>
  <c r="P105" i="11"/>
  <c r="Q105" i="11"/>
  <c r="R105" i="11"/>
  <c r="S105" i="11"/>
  <c r="T105" i="11"/>
  <c r="V105" i="11"/>
  <c r="Q103" i="11"/>
  <c r="DB34" i="10" l="1"/>
  <c r="D33" i="2" l="1"/>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32" i="2"/>
  <c r="D31" i="2"/>
  <c r="D30" i="2"/>
  <c r="D29" i="2"/>
  <c r="D17" i="2"/>
  <c r="AM111" i="11" l="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N111" i="11"/>
  <c r="AO111" i="11"/>
  <c r="AP111" i="11"/>
  <c r="AQ111" i="11"/>
  <c r="AR111" i="11"/>
  <c r="AS111" i="11"/>
  <c r="AT111" i="11"/>
  <c r="AU111" i="11"/>
  <c r="AV111" i="11"/>
  <c r="AW111" i="11"/>
  <c r="AX111" i="11"/>
  <c r="AY111" i="11"/>
  <c r="AZ111" i="11"/>
  <c r="BA111" i="11"/>
  <c r="G111" i="11"/>
  <c r="G101" i="11"/>
  <c r="G100" i="11"/>
  <c r="K18" i="4" l="1"/>
  <c r="L18" i="4"/>
  <c r="C65" i="4" s="1"/>
  <c r="K19" i="4"/>
  <c r="L19" i="4"/>
  <c r="C66" i="4" s="1"/>
  <c r="K20" i="4"/>
  <c r="L20" i="4"/>
  <c r="C67" i="4" s="1"/>
  <c r="K21" i="4"/>
  <c r="L21" i="4"/>
  <c r="C68" i="4" s="1"/>
  <c r="K22" i="4"/>
  <c r="L22" i="4"/>
  <c r="C69" i="4" s="1"/>
  <c r="K23" i="4"/>
  <c r="L23" i="4"/>
  <c r="C70" i="4" s="1"/>
  <c r="K24" i="4"/>
  <c r="L24" i="4"/>
  <c r="C71" i="4" s="1"/>
  <c r="K25" i="4"/>
  <c r="L25" i="4"/>
  <c r="C72" i="4" s="1"/>
  <c r="K26" i="4"/>
  <c r="L26" i="4"/>
  <c r="C73" i="4" s="1"/>
  <c r="K27" i="4"/>
  <c r="L27" i="4"/>
  <c r="C74" i="4" s="1"/>
  <c r="K28" i="4"/>
  <c r="L28" i="4"/>
  <c r="C75" i="4" s="1"/>
  <c r="K29" i="4"/>
  <c r="L29" i="4"/>
  <c r="C76" i="4" s="1"/>
  <c r="K30" i="4"/>
  <c r="L30" i="4"/>
  <c r="C77" i="4" s="1"/>
  <c r="K31" i="4"/>
  <c r="L31" i="4"/>
  <c r="C78" i="4" s="1"/>
  <c r="K32" i="4"/>
  <c r="L32" i="4"/>
  <c r="C79" i="4" s="1"/>
  <c r="K33" i="4"/>
  <c r="L33" i="4"/>
  <c r="C80" i="4" s="1"/>
  <c r="K34" i="4"/>
  <c r="L34" i="4"/>
  <c r="C81" i="4" s="1"/>
  <c r="K35" i="4"/>
  <c r="L35" i="4"/>
  <c r="C82" i="4" s="1"/>
  <c r="K36" i="4"/>
  <c r="L36" i="4"/>
  <c r="C83" i="4" s="1"/>
  <c r="K37" i="4"/>
  <c r="L37" i="4"/>
  <c r="C84" i="4" s="1"/>
  <c r="K38" i="4"/>
  <c r="L38" i="4"/>
  <c r="C85" i="4" s="1"/>
  <c r="K39" i="4"/>
  <c r="L39" i="4"/>
  <c r="C86" i="4" s="1"/>
  <c r="K40" i="4"/>
  <c r="L40" i="4"/>
  <c r="C87" i="4" s="1"/>
  <c r="K41" i="4"/>
  <c r="L41" i="4"/>
  <c r="C88" i="4" s="1"/>
  <c r="K42" i="4"/>
  <c r="L42" i="4"/>
  <c r="C89" i="4" s="1"/>
  <c r="K43" i="4"/>
  <c r="L43" i="4"/>
  <c r="K44" i="4"/>
  <c r="L44" i="4"/>
  <c r="CM71" i="4" l="1"/>
  <c r="CU71" i="4"/>
  <c r="CG71" i="4"/>
  <c r="CS71" i="4"/>
  <c r="CK71" i="4"/>
  <c r="CI71" i="4"/>
  <c r="CQ71" i="4"/>
  <c r="CO71" i="4"/>
  <c r="CW71" i="4"/>
  <c r="CK86" i="4"/>
  <c r="CM86" i="4"/>
  <c r="CG86" i="4"/>
  <c r="CS86" i="4"/>
  <c r="CW86" i="4"/>
  <c r="CI86" i="4"/>
  <c r="CQ86" i="4"/>
  <c r="CO86" i="4"/>
  <c r="CU86" i="4"/>
  <c r="CG78" i="4"/>
  <c r="CS78" i="4"/>
  <c r="CO78" i="4"/>
  <c r="CU78" i="4"/>
  <c r="CI78" i="4"/>
  <c r="CQ78" i="4"/>
  <c r="CK78" i="4"/>
  <c r="CW78" i="4"/>
  <c r="CM78" i="4"/>
  <c r="CG84" i="4"/>
  <c r="CI84" i="4"/>
  <c r="CQ84" i="4"/>
  <c r="CM84" i="4"/>
  <c r="CK84" i="4"/>
  <c r="CO84" i="4"/>
  <c r="CW84" i="4"/>
  <c r="CU84" i="4"/>
  <c r="CS84" i="4"/>
  <c r="CM80" i="4"/>
  <c r="CU80" i="4"/>
  <c r="CI80" i="4"/>
  <c r="CW80" i="4"/>
  <c r="CG80" i="4"/>
  <c r="CS80" i="4"/>
  <c r="CQ80" i="4"/>
  <c r="CK80" i="4"/>
  <c r="CO80" i="4"/>
  <c r="CI76" i="4"/>
  <c r="CQ76" i="4"/>
  <c r="CU76" i="4"/>
  <c r="CS76" i="4"/>
  <c r="CK76" i="4"/>
  <c r="CO76" i="4"/>
  <c r="CW76" i="4"/>
  <c r="CM76" i="4"/>
  <c r="CG76" i="4"/>
  <c r="CK72" i="4"/>
  <c r="CW72" i="4"/>
  <c r="CM72" i="4"/>
  <c r="CU72" i="4"/>
  <c r="CI72" i="4"/>
  <c r="CQ72" i="4"/>
  <c r="CO72" i="4"/>
  <c r="CG72" i="4"/>
  <c r="CS72" i="4"/>
  <c r="CG68" i="4"/>
  <c r="CS68" i="4"/>
  <c r="CI68" i="4"/>
  <c r="CQ68" i="4"/>
  <c r="CM68" i="4"/>
  <c r="CK68" i="4"/>
  <c r="CO68" i="4"/>
  <c r="CW68" i="4"/>
  <c r="CU68" i="4"/>
  <c r="CM79" i="4"/>
  <c r="CU79" i="4"/>
  <c r="CG79" i="4"/>
  <c r="CS79" i="4"/>
  <c r="CO79" i="4"/>
  <c r="CW79" i="4"/>
  <c r="CI79" i="4"/>
  <c r="CQ79" i="4"/>
  <c r="CK79" i="4"/>
  <c r="CI67" i="4"/>
  <c r="CQ67" i="4"/>
  <c r="CK67" i="4"/>
  <c r="CO67" i="4"/>
  <c r="CW67" i="4"/>
  <c r="CG67" i="4"/>
  <c r="CM67" i="4"/>
  <c r="CU67" i="4"/>
  <c r="CS67" i="4"/>
  <c r="CK82" i="4"/>
  <c r="CO82" i="4"/>
  <c r="CW82" i="4"/>
  <c r="CS82" i="4"/>
  <c r="CM82" i="4"/>
  <c r="CU82" i="4"/>
  <c r="CG82" i="4"/>
  <c r="CI82" i="4"/>
  <c r="CQ82" i="4"/>
  <c r="CU70" i="4"/>
  <c r="CG70" i="4"/>
  <c r="CS70" i="4"/>
  <c r="CK70" i="4"/>
  <c r="CW70" i="4"/>
  <c r="CM70" i="4"/>
  <c r="CI70" i="4"/>
  <c r="CQ70" i="4"/>
  <c r="CO70" i="4"/>
  <c r="CQ66" i="4"/>
  <c r="CK66" i="4"/>
  <c r="CO66" i="4"/>
  <c r="CW66" i="4"/>
  <c r="CS66" i="4"/>
  <c r="CI66" i="4"/>
  <c r="CM66" i="4"/>
  <c r="CU66" i="4"/>
  <c r="CG66" i="4"/>
  <c r="CG85" i="4"/>
  <c r="CS85" i="4"/>
  <c r="CU85" i="4"/>
  <c r="CI85" i="4"/>
  <c r="CQ85" i="4"/>
  <c r="CK85" i="4"/>
  <c r="CO85" i="4"/>
  <c r="CW85" i="4"/>
  <c r="CM85" i="4"/>
  <c r="CK81" i="4"/>
  <c r="CO81" i="4"/>
  <c r="CW81" i="4"/>
  <c r="CM81" i="4"/>
  <c r="CU81" i="4"/>
  <c r="CQ81" i="4"/>
  <c r="CG81" i="4"/>
  <c r="CS81" i="4"/>
  <c r="CI81" i="4"/>
  <c r="CG77" i="4"/>
  <c r="CS77" i="4"/>
  <c r="CI77" i="4"/>
  <c r="CQ77" i="4"/>
  <c r="CM77" i="4"/>
  <c r="CU77" i="4"/>
  <c r="CK77" i="4"/>
  <c r="CO77" i="4"/>
  <c r="CW77" i="4"/>
  <c r="CK73" i="4"/>
  <c r="CO73" i="4"/>
  <c r="CW73" i="4"/>
  <c r="CM73" i="4"/>
  <c r="CU73" i="4"/>
  <c r="CI73" i="4"/>
  <c r="CG73" i="4"/>
  <c r="CS73" i="4"/>
  <c r="CQ73" i="4"/>
  <c r="CG69" i="4"/>
  <c r="CS69" i="4"/>
  <c r="CI69" i="4"/>
  <c r="CQ69" i="4"/>
  <c r="CK69" i="4"/>
  <c r="CO69" i="4"/>
  <c r="CW69" i="4"/>
  <c r="CM69" i="4"/>
  <c r="CU69" i="4"/>
  <c r="CK65" i="4"/>
  <c r="CO65" i="4"/>
  <c r="CW65" i="4"/>
  <c r="CI65" i="4"/>
  <c r="CQ65" i="4"/>
  <c r="CM65" i="4"/>
  <c r="CU65" i="4"/>
  <c r="CG65" i="4"/>
  <c r="CS65" i="4"/>
  <c r="CI83" i="4"/>
  <c r="CQ83" i="4"/>
  <c r="CS83" i="4"/>
  <c r="CK83" i="4"/>
  <c r="CO83" i="4"/>
  <c r="CW83" i="4"/>
  <c r="CG83" i="4"/>
  <c r="CM83" i="4"/>
  <c r="CU83" i="4"/>
  <c r="CI75" i="4"/>
  <c r="CQ75" i="4"/>
  <c r="CK75" i="4"/>
  <c r="CO75" i="4"/>
  <c r="CW75" i="4"/>
  <c r="CS75" i="4"/>
  <c r="CM75" i="4"/>
  <c r="CU75" i="4"/>
  <c r="CG75" i="4"/>
  <c r="CI74" i="4"/>
  <c r="CK74" i="4"/>
  <c r="CO74" i="4"/>
  <c r="CW74" i="4"/>
  <c r="CG74" i="4"/>
  <c r="CQ74" i="4"/>
  <c r="CM74" i="4"/>
  <c r="CU74" i="4"/>
  <c r="CS74" i="4"/>
  <c r="CU88" i="4"/>
  <c r="CQ88" i="4"/>
  <c r="CI88" i="4"/>
  <c r="CS88" i="4"/>
  <c r="CM88" i="4"/>
  <c r="CO88" i="4"/>
  <c r="CW88" i="4"/>
  <c r="CG88" i="4"/>
  <c r="CK88" i="4"/>
  <c r="CO87" i="4"/>
  <c r="CM87" i="4"/>
  <c r="CU87" i="4"/>
  <c r="CQ87" i="4"/>
  <c r="CI87" i="4"/>
  <c r="CS87" i="4"/>
  <c r="CW87" i="4"/>
  <c r="CG87" i="4"/>
  <c r="CK87" i="4"/>
  <c r="CK89" i="4"/>
  <c r="CM89" i="4"/>
  <c r="CO89" i="4"/>
  <c r="CI89" i="4"/>
  <c r="CW89" i="4"/>
  <c r="CU89" i="4"/>
  <c r="CQ89" i="4"/>
  <c r="CS89" i="4"/>
  <c r="CG89" i="4"/>
  <c r="CC88" i="4"/>
  <c r="BY88" i="4"/>
  <c r="CE88" i="4"/>
  <c r="BO88" i="4"/>
  <c r="BG88" i="4"/>
  <c r="AK88" i="4"/>
  <c r="AY88" i="4"/>
  <c r="AO88" i="4"/>
  <c r="BQ88" i="4"/>
  <c r="BM88" i="4"/>
  <c r="AQ88" i="4"/>
  <c r="AI88" i="4"/>
  <c r="AA88" i="4"/>
  <c r="BI88" i="4"/>
  <c r="AG88" i="4"/>
  <c r="W88" i="4"/>
  <c r="BE88" i="4"/>
  <c r="BC88" i="4"/>
  <c r="BA88" i="4"/>
  <c r="S88" i="4"/>
  <c r="AE88" i="4"/>
  <c r="CY88" i="4"/>
  <c r="CA88" i="4"/>
  <c r="AU88" i="4"/>
  <c r="BW88" i="4"/>
  <c r="BK88" i="4"/>
  <c r="AC88" i="4"/>
  <c r="Q88" i="4"/>
  <c r="G88" i="4"/>
  <c r="BU88" i="4"/>
  <c r="Y88" i="4"/>
  <c r="AM88" i="4"/>
  <c r="BS88" i="4"/>
  <c r="AS88" i="4"/>
  <c r="AW88" i="4"/>
  <c r="K88" i="4"/>
  <c r="I88" i="4"/>
  <c r="E88" i="4"/>
  <c r="U88" i="4"/>
  <c r="M88" i="4"/>
  <c r="O88" i="4"/>
  <c r="CC72" i="4"/>
  <c r="BY72" i="4"/>
  <c r="CE72" i="4"/>
  <c r="BO72" i="4"/>
  <c r="BG72" i="4"/>
  <c r="AK72" i="4"/>
  <c r="BW72" i="4"/>
  <c r="BA72" i="4"/>
  <c r="AW72" i="4"/>
  <c r="AM72" i="4"/>
  <c r="BK72" i="4"/>
  <c r="AI72" i="4"/>
  <c r="AA72" i="4"/>
  <c r="BU72" i="4"/>
  <c r="AE72" i="4"/>
  <c r="CA72" i="4"/>
  <c r="S72" i="4"/>
  <c r="BE72" i="4"/>
  <c r="AG72" i="4"/>
  <c r="Q72" i="4"/>
  <c r="CY72" i="4"/>
  <c r="BQ72" i="4"/>
  <c r="AS72" i="4"/>
  <c r="O72" i="4"/>
  <c r="G72" i="4"/>
  <c r="BC72" i="4"/>
  <c r="I72" i="4"/>
  <c r="K72" i="4"/>
  <c r="AU72" i="4"/>
  <c r="BS72" i="4"/>
  <c r="M72" i="4"/>
  <c r="BM72" i="4"/>
  <c r="AY72" i="4"/>
  <c r="Y72" i="4"/>
  <c r="BI72" i="4"/>
  <c r="W72" i="4"/>
  <c r="E72" i="4"/>
  <c r="AQ72" i="4"/>
  <c r="AO72" i="4"/>
  <c r="AC72" i="4"/>
  <c r="U72" i="4"/>
  <c r="BU83" i="4"/>
  <c r="CA83" i="4"/>
  <c r="BM83" i="4"/>
  <c r="BE83" i="4"/>
  <c r="CC83" i="4"/>
  <c r="BW83" i="4"/>
  <c r="BA83" i="4"/>
  <c r="AM83" i="4"/>
  <c r="AG83" i="4"/>
  <c r="Y83" i="4"/>
  <c r="BK83" i="4"/>
  <c r="AS83" i="4"/>
  <c r="CY83" i="4"/>
  <c r="AU83" i="4"/>
  <c r="AQ83" i="4"/>
  <c r="AO83" i="4"/>
  <c r="AE83" i="4"/>
  <c r="S83" i="4"/>
  <c r="BY83" i="4"/>
  <c r="BI83" i="4"/>
  <c r="BC83" i="4"/>
  <c r="O83" i="4"/>
  <c r="G83" i="4"/>
  <c r="BS83" i="4"/>
  <c r="BQ83" i="4"/>
  <c r="CE83" i="4"/>
  <c r="AW83" i="4"/>
  <c r="AC83" i="4"/>
  <c r="E83" i="4"/>
  <c r="M83" i="4"/>
  <c r="BG83" i="4"/>
  <c r="AY83" i="4"/>
  <c r="AA83" i="4"/>
  <c r="K83" i="4"/>
  <c r="I83" i="4"/>
  <c r="AK83" i="4"/>
  <c r="U83" i="4"/>
  <c r="AI83" i="4"/>
  <c r="BO83" i="4"/>
  <c r="Q83" i="4"/>
  <c r="W83" i="4"/>
  <c r="BU75" i="4"/>
  <c r="CA75" i="4"/>
  <c r="BM75" i="4"/>
  <c r="BE75" i="4"/>
  <c r="CC75" i="4"/>
  <c r="BY75" i="4"/>
  <c r="BI75" i="4"/>
  <c r="AK75" i="4"/>
  <c r="AG75" i="4"/>
  <c r="Y75" i="4"/>
  <c r="BS75" i="4"/>
  <c r="AW75" i="4"/>
  <c r="BW75" i="4"/>
  <c r="S75" i="4"/>
  <c r="CE75" i="4"/>
  <c r="BQ75" i="4"/>
  <c r="BO75" i="4"/>
  <c r="BC75" i="4"/>
  <c r="AY75" i="4"/>
  <c r="AC75" i="4"/>
  <c r="BK75" i="4"/>
  <c r="AS75" i="4"/>
  <c r="AO75" i="4"/>
  <c r="AE75" i="4"/>
  <c r="M75" i="4"/>
  <c r="BA75" i="4"/>
  <c r="U75" i="4"/>
  <c r="O75" i="4"/>
  <c r="G75" i="4"/>
  <c r="BG75" i="4"/>
  <c r="K75" i="4"/>
  <c r="Q75" i="4"/>
  <c r="E75" i="4"/>
  <c r="AQ75" i="4"/>
  <c r="I75" i="4"/>
  <c r="AU75" i="4"/>
  <c r="CY75" i="4"/>
  <c r="AM75" i="4"/>
  <c r="AI75" i="4"/>
  <c r="W75" i="4"/>
  <c r="AA75" i="4"/>
  <c r="BW82" i="4"/>
  <c r="BA82" i="4"/>
  <c r="AM82" i="4"/>
  <c r="BI82" i="4"/>
  <c r="BC82" i="4"/>
  <c r="AY82" i="4"/>
  <c r="BS82" i="4"/>
  <c r="AW82" i="4"/>
  <c r="BO82" i="4"/>
  <c r="AC82" i="4"/>
  <c r="BM82" i="4"/>
  <c r="AS82" i="4"/>
  <c r="AI82" i="4"/>
  <c r="K82" i="4"/>
  <c r="U82" i="4"/>
  <c r="Y82" i="4"/>
  <c r="G82" i="4"/>
  <c r="BQ82" i="4"/>
  <c r="BG82" i="4"/>
  <c r="AK82" i="4"/>
  <c r="AA82" i="4"/>
  <c r="Q82" i="4"/>
  <c r="E82" i="4"/>
  <c r="CC82" i="4"/>
  <c r="CY82" i="4"/>
  <c r="AU82" i="4"/>
  <c r="AQ82" i="4"/>
  <c r="AG82" i="4"/>
  <c r="M82" i="4"/>
  <c r="I82" i="4"/>
  <c r="CA82" i="4"/>
  <c r="CE82" i="4"/>
  <c r="O82" i="4"/>
  <c r="BK82" i="4"/>
  <c r="BU82" i="4"/>
  <c r="BY82" i="4"/>
  <c r="BE82" i="4"/>
  <c r="AO82" i="4"/>
  <c r="W82" i="4"/>
  <c r="S82" i="4"/>
  <c r="AE82" i="4"/>
  <c r="BW74" i="4"/>
  <c r="BA74" i="4"/>
  <c r="AM74" i="4"/>
  <c r="BI74" i="4"/>
  <c r="BC74" i="4"/>
  <c r="AY74" i="4"/>
  <c r="BQ74" i="4"/>
  <c r="AQ74" i="4"/>
  <c r="CA74" i="4"/>
  <c r="CE74" i="4"/>
  <c r="BG74" i="4"/>
  <c r="AC74" i="4"/>
  <c r="W74" i="4"/>
  <c r="BY74" i="4"/>
  <c r="AA74" i="4"/>
  <c r="K74" i="4"/>
  <c r="U74" i="4"/>
  <c r="AW74" i="4"/>
  <c r="O74" i="4"/>
  <c r="G74" i="4"/>
  <c r="BE74" i="4"/>
  <c r="AG74" i="4"/>
  <c r="E74" i="4"/>
  <c r="BU74" i="4"/>
  <c r="BO74" i="4"/>
  <c r="BS74" i="4"/>
  <c r="AK74" i="4"/>
  <c r="I74" i="4"/>
  <c r="CC74" i="4"/>
  <c r="CY74" i="4"/>
  <c r="Y74" i="4"/>
  <c r="BK74" i="4"/>
  <c r="AO74" i="4"/>
  <c r="AE74" i="4"/>
  <c r="AU74" i="4"/>
  <c r="AS74" i="4"/>
  <c r="BM74" i="4"/>
  <c r="AI74" i="4"/>
  <c r="Q74" i="4"/>
  <c r="S74" i="4"/>
  <c r="M74" i="4"/>
  <c r="BW66" i="4"/>
  <c r="BA66" i="4"/>
  <c r="AM66" i="4"/>
  <c r="BI66" i="4"/>
  <c r="BC66" i="4"/>
  <c r="AY66" i="4"/>
  <c r="CY66" i="4"/>
  <c r="AU66" i="4"/>
  <c r="AO66" i="4"/>
  <c r="BM66" i="4"/>
  <c r="AC66" i="4"/>
  <c r="W66" i="4"/>
  <c r="CE66" i="4"/>
  <c r="BQ66" i="4"/>
  <c r="BO66" i="4"/>
  <c r="AG66" i="4"/>
  <c r="K66" i="4"/>
  <c r="BS66" i="4"/>
  <c r="BU66" i="4"/>
  <c r="BK66" i="4"/>
  <c r="AK66" i="4"/>
  <c r="U66" i="4"/>
  <c r="CA66" i="4"/>
  <c r="AA66" i="4"/>
  <c r="M66" i="4"/>
  <c r="O66" i="4"/>
  <c r="G66" i="4"/>
  <c r="E66" i="4"/>
  <c r="AI66" i="4"/>
  <c r="S66" i="4"/>
  <c r="I66" i="4"/>
  <c r="CC66" i="4"/>
  <c r="AW66" i="4"/>
  <c r="BG66" i="4"/>
  <c r="BE66" i="4"/>
  <c r="BY66" i="4"/>
  <c r="AE66" i="4"/>
  <c r="AQ66" i="4"/>
  <c r="Q66" i="4"/>
  <c r="AS66" i="4"/>
  <c r="Y66" i="4"/>
  <c r="CC80" i="4"/>
  <c r="BY80" i="4"/>
  <c r="CE80" i="4"/>
  <c r="BO80" i="4"/>
  <c r="BG80" i="4"/>
  <c r="AK80" i="4"/>
  <c r="BC80" i="4"/>
  <c r="AS80" i="4"/>
  <c r="CY80" i="4"/>
  <c r="BU80" i="4"/>
  <c r="BE80" i="4"/>
  <c r="AU80" i="4"/>
  <c r="AI80" i="4"/>
  <c r="AA80" i="4"/>
  <c r="BQ80" i="4"/>
  <c r="AY80" i="4"/>
  <c r="Y80" i="4"/>
  <c r="W80" i="4"/>
  <c r="BK80" i="4"/>
  <c r="AM80" i="4"/>
  <c r="S80" i="4"/>
  <c r="BS80" i="4"/>
  <c r="AO80" i="4"/>
  <c r="AC80" i="4"/>
  <c r="CA80" i="4"/>
  <c r="G80" i="4"/>
  <c r="BW80" i="4"/>
  <c r="BM80" i="4"/>
  <c r="U80" i="4"/>
  <c r="BI80" i="4"/>
  <c r="Q80" i="4"/>
  <c r="AQ80" i="4"/>
  <c r="AE80" i="4"/>
  <c r="AW80" i="4"/>
  <c r="BA80" i="4"/>
  <c r="M80" i="4"/>
  <c r="O80" i="4"/>
  <c r="AG80" i="4"/>
  <c r="E80" i="4"/>
  <c r="K80" i="4"/>
  <c r="I80" i="4"/>
  <c r="AW68" i="4"/>
  <c r="AS68" i="4"/>
  <c r="AO68" i="4"/>
  <c r="CY68" i="4"/>
  <c r="BQ68" i="4"/>
  <c r="BK68" i="4"/>
  <c r="AU68" i="4"/>
  <c r="AQ68" i="4"/>
  <c r="BY68" i="4"/>
  <c r="BI68" i="4"/>
  <c r="AK68" i="4"/>
  <c r="AE68" i="4"/>
  <c r="AC68" i="4"/>
  <c r="M68" i="4"/>
  <c r="W68" i="4"/>
  <c r="CE68" i="4"/>
  <c r="Y68" i="4"/>
  <c r="K68" i="4"/>
  <c r="I68" i="4"/>
  <c r="CA68" i="4"/>
  <c r="AY68" i="4"/>
  <c r="BW68" i="4"/>
  <c r="BM68" i="4"/>
  <c r="BE68" i="4"/>
  <c r="BA68" i="4"/>
  <c r="BU68" i="4"/>
  <c r="BO68" i="4"/>
  <c r="AI68" i="4"/>
  <c r="G68" i="4"/>
  <c r="BS68" i="4"/>
  <c r="AA68" i="4"/>
  <c r="BC68" i="4"/>
  <c r="CC68" i="4"/>
  <c r="BG68" i="4"/>
  <c r="AM68" i="4"/>
  <c r="AG68" i="4"/>
  <c r="S68" i="4"/>
  <c r="O68" i="4"/>
  <c r="U68" i="4"/>
  <c r="E68" i="4"/>
  <c r="Q68" i="4"/>
  <c r="BI87" i="4"/>
  <c r="BC87" i="4"/>
  <c r="AY87" i="4"/>
  <c r="AW87" i="4"/>
  <c r="AS87" i="4"/>
  <c r="AO87" i="4"/>
  <c r="CY87" i="4"/>
  <c r="BU87" i="4"/>
  <c r="BE87" i="4"/>
  <c r="AU87" i="4"/>
  <c r="AC87" i="4"/>
  <c r="BW87" i="4"/>
  <c r="BA87" i="4"/>
  <c r="AM87" i="4"/>
  <c r="Q87" i="4"/>
  <c r="CA87" i="4"/>
  <c r="CC87" i="4"/>
  <c r="Y87" i="4"/>
  <c r="CE87" i="4"/>
  <c r="BO87" i="4"/>
  <c r="AQ87" i="4"/>
  <c r="AG87" i="4"/>
  <c r="K87" i="4"/>
  <c r="BM87" i="4"/>
  <c r="BY87" i="4"/>
  <c r="W87" i="4"/>
  <c r="S87" i="4"/>
  <c r="E87" i="4"/>
  <c r="BK87" i="4"/>
  <c r="BG87" i="4"/>
  <c r="AK87" i="4"/>
  <c r="U87" i="4"/>
  <c r="BS87" i="4"/>
  <c r="BQ87" i="4"/>
  <c r="AI87" i="4"/>
  <c r="AE87" i="4"/>
  <c r="M87" i="4"/>
  <c r="G87" i="4"/>
  <c r="O87" i="4"/>
  <c r="AA87" i="4"/>
  <c r="I87" i="4"/>
  <c r="BI71" i="4"/>
  <c r="BC71" i="4"/>
  <c r="AY71" i="4"/>
  <c r="AW71" i="4"/>
  <c r="AS71" i="4"/>
  <c r="AO71" i="4"/>
  <c r="BS71" i="4"/>
  <c r="CA71" i="4"/>
  <c r="AC71" i="4"/>
  <c r="BO71" i="4"/>
  <c r="BK71" i="4"/>
  <c r="AM71" i="4"/>
  <c r="AK71" i="4"/>
  <c r="AI71" i="4"/>
  <c r="W71" i="4"/>
  <c r="Q71" i="4"/>
  <c r="BG71" i="4"/>
  <c r="BU71" i="4"/>
  <c r="BA71" i="4"/>
  <c r="CY71" i="4"/>
  <c r="CE71" i="4"/>
  <c r="AU71" i="4"/>
  <c r="AQ71" i="4"/>
  <c r="Y71" i="4"/>
  <c r="CC71" i="4"/>
  <c r="AE71" i="4"/>
  <c r="U71" i="4"/>
  <c r="E71" i="4"/>
  <c r="BY71" i="4"/>
  <c r="BE71" i="4"/>
  <c r="AG71" i="4"/>
  <c r="S71" i="4"/>
  <c r="K71" i="4"/>
  <c r="G71" i="4"/>
  <c r="BM71" i="4"/>
  <c r="AA71" i="4"/>
  <c r="O71" i="4"/>
  <c r="I71" i="4"/>
  <c r="BW71" i="4"/>
  <c r="M71" i="4"/>
  <c r="BQ71" i="4"/>
  <c r="BS78" i="4"/>
  <c r="BU78" i="4"/>
  <c r="CA78" i="4"/>
  <c r="BM78" i="4"/>
  <c r="BE78" i="4"/>
  <c r="BO78" i="4"/>
  <c r="BQ78" i="4"/>
  <c r="BI78" i="4"/>
  <c r="AQ78" i="4"/>
  <c r="AG78" i="4"/>
  <c r="Y78" i="4"/>
  <c r="CC78" i="4"/>
  <c r="BC78" i="4"/>
  <c r="AC78" i="4"/>
  <c r="O78" i="4"/>
  <c r="CY78" i="4"/>
  <c r="AU78" i="4"/>
  <c r="AO78" i="4"/>
  <c r="AI78" i="4"/>
  <c r="AK78" i="4"/>
  <c r="AW78" i="4"/>
  <c r="AS78" i="4"/>
  <c r="K78" i="4"/>
  <c r="BY78" i="4"/>
  <c r="AY78" i="4"/>
  <c r="Q78" i="4"/>
  <c r="BA78" i="4"/>
  <c r="AA78" i="4"/>
  <c r="BK78" i="4"/>
  <c r="AE78" i="4"/>
  <c r="CE78" i="4"/>
  <c r="U78" i="4"/>
  <c r="BW78" i="4"/>
  <c r="BG78" i="4"/>
  <c r="AM78" i="4"/>
  <c r="W78" i="4"/>
  <c r="I78" i="4"/>
  <c r="S78" i="4"/>
  <c r="G78" i="4"/>
  <c r="E78" i="4"/>
  <c r="M78" i="4"/>
  <c r="CY89" i="4"/>
  <c r="BQ89" i="4"/>
  <c r="BK89" i="4"/>
  <c r="AU89" i="4"/>
  <c r="AQ89" i="4"/>
  <c r="BS89" i="4"/>
  <c r="BO89" i="4"/>
  <c r="AE89" i="4"/>
  <c r="BI89" i="4"/>
  <c r="BW89" i="4"/>
  <c r="BY89" i="4"/>
  <c r="AC89" i="4"/>
  <c r="CE89" i="4"/>
  <c r="AY89" i="4"/>
  <c r="AI89" i="4"/>
  <c r="BU89" i="4"/>
  <c r="AM89" i="4"/>
  <c r="E89" i="4"/>
  <c r="AG89" i="4"/>
  <c r="CA89" i="4"/>
  <c r="AW89" i="4"/>
  <c r="AS89" i="4"/>
  <c r="AO89" i="4"/>
  <c r="O89" i="4"/>
  <c r="W89" i="4"/>
  <c r="Q89" i="4"/>
  <c r="S89" i="4"/>
  <c r="BC89" i="4"/>
  <c r="BA89" i="4"/>
  <c r="CC89" i="4"/>
  <c r="BE89" i="4"/>
  <c r="BG89" i="4"/>
  <c r="AK89" i="4"/>
  <c r="M89" i="4"/>
  <c r="BM89" i="4"/>
  <c r="AA89" i="4"/>
  <c r="K89" i="4"/>
  <c r="Y89" i="4"/>
  <c r="I89" i="4"/>
  <c r="G89" i="4"/>
  <c r="U89" i="4"/>
  <c r="CY81" i="4"/>
  <c r="BQ81" i="4"/>
  <c r="BK81" i="4"/>
  <c r="AU81" i="4"/>
  <c r="AQ81" i="4"/>
  <c r="BS81" i="4"/>
  <c r="CA81" i="4"/>
  <c r="CE81" i="4"/>
  <c r="BG81" i="4"/>
  <c r="AE81" i="4"/>
  <c r="AY81" i="4"/>
  <c r="AO81" i="4"/>
  <c r="BO81" i="4"/>
  <c r="AW81" i="4"/>
  <c r="BU81" i="4"/>
  <c r="AK81" i="4"/>
  <c r="AA81" i="4"/>
  <c r="BW81" i="4"/>
  <c r="BM81" i="4"/>
  <c r="Q81" i="4"/>
  <c r="E81" i="4"/>
  <c r="CC81" i="4"/>
  <c r="W81" i="4"/>
  <c r="S81" i="4"/>
  <c r="BI81" i="4"/>
  <c r="AI81" i="4"/>
  <c r="U81" i="4"/>
  <c r="O81" i="4"/>
  <c r="K81" i="4"/>
  <c r="I81" i="4"/>
  <c r="G81" i="4"/>
  <c r="BA81" i="4"/>
  <c r="AM81" i="4"/>
  <c r="AS81" i="4"/>
  <c r="AG81" i="4"/>
  <c r="BY81" i="4"/>
  <c r="BE81" i="4"/>
  <c r="BC81" i="4"/>
  <c r="Y81" i="4"/>
  <c r="M81" i="4"/>
  <c r="AC81" i="4"/>
  <c r="BY77" i="4"/>
  <c r="CE77" i="4"/>
  <c r="BO77" i="4"/>
  <c r="BG77" i="4"/>
  <c r="AK77" i="4"/>
  <c r="BW77" i="4"/>
  <c r="BA77" i="4"/>
  <c r="AM77" i="4"/>
  <c r="CY77" i="4"/>
  <c r="AY77" i="4"/>
  <c r="AU77" i="4"/>
  <c r="AO77" i="4"/>
  <c r="AI77" i="4"/>
  <c r="AA77" i="4"/>
  <c r="BM77" i="4"/>
  <c r="CA77" i="4"/>
  <c r="AG77" i="4"/>
  <c r="U77" i="4"/>
  <c r="AW77" i="4"/>
  <c r="AS77" i="4"/>
  <c r="W77" i="4"/>
  <c r="BS77" i="4"/>
  <c r="CC77" i="4"/>
  <c r="AC77" i="4"/>
  <c r="K77" i="4"/>
  <c r="BK77" i="4"/>
  <c r="AE77" i="4"/>
  <c r="M77" i="4"/>
  <c r="I77" i="4"/>
  <c r="BC77" i="4"/>
  <c r="S77" i="4"/>
  <c r="BQ77" i="4"/>
  <c r="BI77" i="4"/>
  <c r="AQ77" i="4"/>
  <c r="G77" i="4"/>
  <c r="BU77" i="4"/>
  <c r="BE77" i="4"/>
  <c r="Y77" i="4"/>
  <c r="O77" i="4"/>
  <c r="Q77" i="4"/>
  <c r="E77" i="4"/>
  <c r="BY69" i="4"/>
  <c r="CE69" i="4"/>
  <c r="BO69" i="4"/>
  <c r="BG69" i="4"/>
  <c r="AK69" i="4"/>
  <c r="BW69" i="4"/>
  <c r="BA69" i="4"/>
  <c r="AM69" i="4"/>
  <c r="BK69" i="4"/>
  <c r="BC69" i="4"/>
  <c r="AS69" i="4"/>
  <c r="AI69" i="4"/>
  <c r="AA69" i="4"/>
  <c r="BU69" i="4"/>
  <c r="CC69" i="4"/>
  <c r="BE69" i="4"/>
  <c r="CY69" i="4"/>
  <c r="BS69" i="4"/>
  <c r="BM69" i="4"/>
  <c r="AU69" i="4"/>
  <c r="AO69" i="4"/>
  <c r="Y69" i="4"/>
  <c r="U69" i="4"/>
  <c r="BI69" i="4"/>
  <c r="AE69" i="4"/>
  <c r="AQ69" i="4"/>
  <c r="S69" i="4"/>
  <c r="W69" i="4"/>
  <c r="K69" i="4"/>
  <c r="I69" i="4"/>
  <c r="CA69" i="4"/>
  <c r="AG69" i="4"/>
  <c r="Q69" i="4"/>
  <c r="E69" i="4"/>
  <c r="M69" i="4"/>
  <c r="AY69" i="4"/>
  <c r="AW69" i="4"/>
  <c r="BQ69" i="4"/>
  <c r="G69" i="4"/>
  <c r="AC69" i="4"/>
  <c r="O69" i="4"/>
  <c r="CY65" i="4"/>
  <c r="BQ65" i="4"/>
  <c r="BK65" i="4"/>
  <c r="AU65" i="4"/>
  <c r="AQ65" i="4"/>
  <c r="BS65" i="4"/>
  <c r="BU65" i="4"/>
  <c r="BY65" i="4"/>
  <c r="CC65" i="4"/>
  <c r="BE65" i="4"/>
  <c r="AK65" i="4"/>
  <c r="AE65" i="4"/>
  <c r="BW65" i="4"/>
  <c r="BA65" i="4"/>
  <c r="AW65" i="4"/>
  <c r="AM65" i="4"/>
  <c r="BC65" i="4"/>
  <c r="AY65" i="4"/>
  <c r="Y65" i="4"/>
  <c r="O65" i="4"/>
  <c r="G65" i="4"/>
  <c r="E65" i="4"/>
  <c r="BM65" i="4"/>
  <c r="BG65" i="4"/>
  <c r="AC65" i="4"/>
  <c r="CE65" i="4"/>
  <c r="BO65" i="4"/>
  <c r="K65" i="4"/>
  <c r="CA65" i="4"/>
  <c r="AG65" i="4"/>
  <c r="W65" i="4"/>
  <c r="S65" i="4"/>
  <c r="AS65" i="4"/>
  <c r="U65" i="4"/>
  <c r="AI65" i="4"/>
  <c r="BI65" i="4"/>
  <c r="AO65" i="4"/>
  <c r="M65" i="4"/>
  <c r="Q65" i="4"/>
  <c r="AA65" i="4"/>
  <c r="I65" i="4"/>
  <c r="AW84" i="4"/>
  <c r="AS84" i="4"/>
  <c r="AO84" i="4"/>
  <c r="CY84" i="4"/>
  <c r="BQ84" i="4"/>
  <c r="BK84" i="4"/>
  <c r="AU84" i="4"/>
  <c r="AQ84" i="4"/>
  <c r="BM84" i="4"/>
  <c r="CE84" i="4"/>
  <c r="BG84" i="4"/>
  <c r="BC84" i="4"/>
  <c r="AE84" i="4"/>
  <c r="BS84" i="4"/>
  <c r="AK84" i="4"/>
  <c r="AA84" i="4"/>
  <c r="M84" i="4"/>
  <c r="BW84" i="4"/>
  <c r="AG84" i="4"/>
  <c r="CA84" i="4"/>
  <c r="AY84" i="4"/>
  <c r="AI84" i="4"/>
  <c r="U84" i="4"/>
  <c r="I84" i="4"/>
  <c r="Y84" i="4"/>
  <c r="O84" i="4"/>
  <c r="BU84" i="4"/>
  <c r="BO84" i="4"/>
  <c r="AM84" i="4"/>
  <c r="K84" i="4"/>
  <c r="W84" i="4"/>
  <c r="S84" i="4"/>
  <c r="CC84" i="4"/>
  <c r="BE84" i="4"/>
  <c r="BI84" i="4"/>
  <c r="AC84" i="4"/>
  <c r="G84" i="4"/>
  <c r="E84" i="4"/>
  <c r="BA84" i="4"/>
  <c r="BY84" i="4"/>
  <c r="Q84" i="4"/>
  <c r="AW76" i="4"/>
  <c r="AS76" i="4"/>
  <c r="AO76" i="4"/>
  <c r="CY76" i="4"/>
  <c r="BQ76" i="4"/>
  <c r="BK76" i="4"/>
  <c r="AU76" i="4"/>
  <c r="AQ76" i="4"/>
  <c r="BU76" i="4"/>
  <c r="CC76" i="4"/>
  <c r="BE76" i="4"/>
  <c r="BW76" i="4"/>
  <c r="BA76" i="4"/>
  <c r="AM76" i="4"/>
  <c r="AE76" i="4"/>
  <c r="BG76" i="4"/>
  <c r="M76" i="4"/>
  <c r="Y76" i="4"/>
  <c r="I76" i="4"/>
  <c r="BY76" i="4"/>
  <c r="BM76" i="4"/>
  <c r="AA76" i="4"/>
  <c r="W76" i="4"/>
  <c r="BS76" i="4"/>
  <c r="AY76" i="4"/>
  <c r="U76" i="4"/>
  <c r="O76" i="4"/>
  <c r="Q76" i="4"/>
  <c r="G76" i="4"/>
  <c r="E76" i="4"/>
  <c r="CE76" i="4"/>
  <c r="AC76" i="4"/>
  <c r="BO76" i="4"/>
  <c r="BC76" i="4"/>
  <c r="K76" i="4"/>
  <c r="BI76" i="4"/>
  <c r="AK76" i="4"/>
  <c r="AI76" i="4"/>
  <c r="AG76" i="4"/>
  <c r="S76" i="4"/>
  <c r="CA76" i="4"/>
  <c r="BI79" i="4"/>
  <c r="BC79" i="4"/>
  <c r="AY79" i="4"/>
  <c r="AW79" i="4"/>
  <c r="AS79" i="4"/>
  <c r="AO79" i="4"/>
  <c r="BK79" i="4"/>
  <c r="AC79" i="4"/>
  <c r="BY79" i="4"/>
  <c r="CC79" i="4"/>
  <c r="AK79" i="4"/>
  <c r="CE79" i="4"/>
  <c r="BE79" i="4"/>
  <c r="BA79" i="4"/>
  <c r="Q79" i="4"/>
  <c r="BS79" i="4"/>
  <c r="BM79" i="4"/>
  <c r="AQ79" i="4"/>
  <c r="AE79" i="4"/>
  <c r="BQ79" i="4"/>
  <c r="BG79" i="4"/>
  <c r="AA79" i="4"/>
  <c r="W79" i="4"/>
  <c r="S79" i="4"/>
  <c r="BW79" i="4"/>
  <c r="Y79" i="4"/>
  <c r="E79" i="4"/>
  <c r="M79" i="4"/>
  <c r="BU79" i="4"/>
  <c r="AM79" i="4"/>
  <c r="AI79" i="4"/>
  <c r="AG79" i="4"/>
  <c r="I79" i="4"/>
  <c r="AU79" i="4"/>
  <c r="CY79" i="4"/>
  <c r="BO79" i="4"/>
  <c r="U79" i="4"/>
  <c r="O79" i="4"/>
  <c r="K79" i="4"/>
  <c r="CA79" i="4"/>
  <c r="G79" i="4"/>
  <c r="BU67" i="4"/>
  <c r="CA67" i="4"/>
  <c r="BM67" i="4"/>
  <c r="BE67" i="4"/>
  <c r="CC67" i="4"/>
  <c r="BO67" i="4"/>
  <c r="AY67" i="4"/>
  <c r="AG67" i="4"/>
  <c r="Y67" i="4"/>
  <c r="BQ67" i="4"/>
  <c r="AQ67" i="4"/>
  <c r="AW67" i="4"/>
  <c r="AS67" i="4"/>
  <c r="S67" i="4"/>
  <c r="AM67" i="4"/>
  <c r="AI67" i="4"/>
  <c r="CY67" i="4"/>
  <c r="BI67" i="4"/>
  <c r="AU67" i="4"/>
  <c r="W67" i="4"/>
  <c r="BW67" i="4"/>
  <c r="BC67" i="4"/>
  <c r="AA67" i="4"/>
  <c r="M67" i="4"/>
  <c r="BY67" i="4"/>
  <c r="CE67" i="4"/>
  <c r="BG67" i="4"/>
  <c r="AK67" i="4"/>
  <c r="K67" i="4"/>
  <c r="AO67" i="4"/>
  <c r="AC67" i="4"/>
  <c r="O67" i="4"/>
  <c r="BA67" i="4"/>
  <c r="Q67" i="4"/>
  <c r="E67" i="4"/>
  <c r="AE67" i="4"/>
  <c r="U67" i="4"/>
  <c r="BS67" i="4"/>
  <c r="BK67" i="4"/>
  <c r="G67" i="4"/>
  <c r="I67" i="4"/>
  <c r="BS86" i="4"/>
  <c r="BU86" i="4"/>
  <c r="CA86" i="4"/>
  <c r="BM86" i="4"/>
  <c r="BE86" i="4"/>
  <c r="BY86" i="4"/>
  <c r="CC86" i="4"/>
  <c r="AK86" i="4"/>
  <c r="AW86" i="4"/>
  <c r="AG86" i="4"/>
  <c r="Y86" i="4"/>
  <c r="BK86" i="4"/>
  <c r="AM86" i="4"/>
  <c r="O86" i="4"/>
  <c r="BG86" i="4"/>
  <c r="CY86" i="4"/>
  <c r="BI86" i="4"/>
  <c r="AU86" i="4"/>
  <c r="K86" i="4"/>
  <c r="BW86" i="4"/>
  <c r="AI86" i="4"/>
  <c r="U86" i="4"/>
  <c r="M86" i="4"/>
  <c r="BA86" i="4"/>
  <c r="AE86" i="4"/>
  <c r="CE86" i="4"/>
  <c r="AS86" i="4"/>
  <c r="AA86" i="4"/>
  <c r="G86" i="4"/>
  <c r="BO86" i="4"/>
  <c r="BQ86" i="4"/>
  <c r="AQ86" i="4"/>
  <c r="AO86" i="4"/>
  <c r="W86" i="4"/>
  <c r="Q86" i="4"/>
  <c r="AY86" i="4"/>
  <c r="AC86" i="4"/>
  <c r="S86" i="4"/>
  <c r="I86" i="4"/>
  <c r="E86" i="4"/>
  <c r="BC86" i="4"/>
  <c r="BS70" i="4"/>
  <c r="BU70" i="4"/>
  <c r="CA70" i="4"/>
  <c r="BM70" i="4"/>
  <c r="BE70" i="4"/>
  <c r="CE70" i="4"/>
  <c r="BG70" i="4"/>
  <c r="CY70" i="4"/>
  <c r="AY70" i="4"/>
  <c r="AU70" i="4"/>
  <c r="AO70" i="4"/>
  <c r="AG70" i="4"/>
  <c r="Y70" i="4"/>
  <c r="AQ70" i="4"/>
  <c r="O70" i="4"/>
  <c r="BW70" i="4"/>
  <c r="BY70" i="4"/>
  <c r="AA70" i="4"/>
  <c r="BO70" i="4"/>
  <c r="AM70" i="4"/>
  <c r="AI70" i="4"/>
  <c r="BI70" i="4"/>
  <c r="S70" i="4"/>
  <c r="BK70" i="4"/>
  <c r="AW70" i="4"/>
  <c r="Q70" i="4"/>
  <c r="I70" i="4"/>
  <c r="M70" i="4"/>
  <c r="AS70" i="4"/>
  <c r="U70" i="4"/>
  <c r="BC70" i="4"/>
  <c r="BA70" i="4"/>
  <c r="AK70" i="4"/>
  <c r="W70" i="4"/>
  <c r="K70" i="4"/>
  <c r="E70" i="4"/>
  <c r="CC70" i="4"/>
  <c r="BQ70" i="4"/>
  <c r="AC70" i="4"/>
  <c r="G70" i="4"/>
  <c r="AE70" i="4"/>
  <c r="BY85" i="4"/>
  <c r="CE85" i="4"/>
  <c r="BO85" i="4"/>
  <c r="BG85" i="4"/>
  <c r="AK85" i="4"/>
  <c r="BW85" i="4"/>
  <c r="BA85" i="4"/>
  <c r="AM85" i="4"/>
  <c r="BQ85" i="4"/>
  <c r="BI85" i="4"/>
  <c r="AQ85" i="4"/>
  <c r="AI85" i="4"/>
  <c r="AA85" i="4"/>
  <c r="BS85" i="4"/>
  <c r="CA85" i="4"/>
  <c r="BU85" i="4"/>
  <c r="U85" i="4"/>
  <c r="AC85" i="4"/>
  <c r="W85" i="4"/>
  <c r="M85" i="4"/>
  <c r="BM85" i="4"/>
  <c r="BC85" i="4"/>
  <c r="AY85" i="4"/>
  <c r="I85" i="4"/>
  <c r="BE85" i="4"/>
  <c r="CY85" i="4"/>
  <c r="AU85" i="4"/>
  <c r="AE85" i="4"/>
  <c r="Q85" i="4"/>
  <c r="G85" i="4"/>
  <c r="E85" i="4"/>
  <c r="CC85" i="4"/>
  <c r="AO85" i="4"/>
  <c r="BK85" i="4"/>
  <c r="AS85" i="4"/>
  <c r="AW85" i="4"/>
  <c r="S85" i="4"/>
  <c r="K85" i="4"/>
  <c r="O85" i="4"/>
  <c r="Y85" i="4"/>
  <c r="AG85" i="4"/>
  <c r="CY73" i="4"/>
  <c r="BQ73" i="4"/>
  <c r="BK73" i="4"/>
  <c r="AU73" i="4"/>
  <c r="AQ73" i="4"/>
  <c r="BS73" i="4"/>
  <c r="BM73" i="4"/>
  <c r="AE73" i="4"/>
  <c r="BC73" i="4"/>
  <c r="AS73" i="4"/>
  <c r="BI73" i="4"/>
  <c r="CC73" i="4"/>
  <c r="BE73" i="4"/>
  <c r="BA73" i="4"/>
  <c r="AG73" i="4"/>
  <c r="BY73" i="4"/>
  <c r="U73" i="4"/>
  <c r="E73" i="4"/>
  <c r="BU73" i="4"/>
  <c r="BO73" i="4"/>
  <c r="AM73" i="4"/>
  <c r="AI73" i="4"/>
  <c r="Q73" i="4"/>
  <c r="CE73" i="4"/>
  <c r="AO73" i="4"/>
  <c r="AC73" i="4"/>
  <c r="M73" i="4"/>
  <c r="AK73" i="4"/>
  <c r="W73" i="4"/>
  <c r="I73" i="4"/>
  <c r="G73" i="4"/>
  <c r="AW73" i="4"/>
  <c r="AY73" i="4"/>
  <c r="BG73" i="4"/>
  <c r="CA73" i="4"/>
  <c r="S73" i="4"/>
  <c r="K73" i="4"/>
  <c r="BW73" i="4"/>
  <c r="AA73" i="4"/>
  <c r="Y73" i="4"/>
  <c r="O73" i="4"/>
  <c r="F70" i="16"/>
  <c r="G70" i="16"/>
  <c r="D30" i="14"/>
  <c r="F37" i="15"/>
  <c r="F32" i="15"/>
  <c r="N48" i="1"/>
  <c r="N79" i="1" s="1"/>
  <c r="O48" i="1"/>
  <c r="O79" i="1" s="1"/>
  <c r="P48" i="1"/>
  <c r="Q48" i="1"/>
  <c r="R48" i="1"/>
  <c r="R79" i="1" s="1"/>
  <c r="S48" i="1"/>
  <c r="S79" i="1" s="1"/>
  <c r="T48" i="1"/>
  <c r="T79" i="1" s="1"/>
  <c r="U48" i="1"/>
  <c r="U79" i="1" s="1"/>
  <c r="V48" i="1"/>
  <c r="V79" i="1" s="1"/>
  <c r="W48" i="1"/>
  <c r="W79" i="1" s="1"/>
  <c r="X48" i="1"/>
  <c r="Y48" i="1"/>
  <c r="Z48" i="1"/>
  <c r="AA48" i="1"/>
  <c r="AA79" i="1" s="1"/>
  <c r="AB48" i="1"/>
  <c r="AB79" i="1" s="1"/>
  <c r="AC48" i="1"/>
  <c r="AC79" i="1" s="1"/>
  <c r="AD48" i="1"/>
  <c r="AD79" i="1" s="1"/>
  <c r="AE48" i="1"/>
  <c r="AE79" i="1" s="1"/>
  <c r="AF48" i="1"/>
  <c r="AG48" i="1"/>
  <c r="AH48" i="1"/>
  <c r="AH79" i="1" s="1"/>
  <c r="AI48" i="1"/>
  <c r="AI79" i="1" s="1"/>
  <c r="AJ48" i="1"/>
  <c r="AJ79" i="1" s="1"/>
  <c r="AK48" i="1"/>
  <c r="AK79" i="1" s="1"/>
  <c r="AL48" i="1"/>
  <c r="AL79" i="1" s="1"/>
  <c r="AM48" i="1"/>
  <c r="AM79" i="1" s="1"/>
  <c r="AN48" i="1"/>
  <c r="AN79" i="1" s="1"/>
  <c r="AO48" i="1"/>
  <c r="AO79" i="1" s="1"/>
  <c r="AP48" i="1"/>
  <c r="AP79" i="1" s="1"/>
  <c r="AQ48" i="1"/>
  <c r="AQ79" i="1" s="1"/>
  <c r="AR48" i="1"/>
  <c r="AR79" i="1" s="1"/>
  <c r="AS48" i="1"/>
  <c r="AS79" i="1" s="1"/>
  <c r="AT48" i="1"/>
  <c r="AT79" i="1" s="1"/>
  <c r="AU48" i="1"/>
  <c r="AV48" i="1"/>
  <c r="AW48" i="1"/>
  <c r="AX48" i="1"/>
  <c r="AY48" i="1"/>
  <c r="AZ48" i="1"/>
  <c r="AZ79" i="1" s="1"/>
  <c r="BA48" i="1"/>
  <c r="BA79" i="1" s="1"/>
  <c r="N49" i="1"/>
  <c r="N80" i="1" s="1"/>
  <c r="O49" i="1"/>
  <c r="O80" i="1" s="1"/>
  <c r="P49" i="1"/>
  <c r="P80" i="1" s="1"/>
  <c r="Q49" i="1"/>
  <c r="Q80" i="1" s="1"/>
  <c r="R49" i="1"/>
  <c r="R80" i="1" s="1"/>
  <c r="S49" i="1"/>
  <c r="S80" i="1" s="1"/>
  <c r="T49" i="1"/>
  <c r="T80" i="1" s="1"/>
  <c r="U49" i="1"/>
  <c r="U80" i="1" s="1"/>
  <c r="V49" i="1"/>
  <c r="V80" i="1" s="1"/>
  <c r="W49" i="1"/>
  <c r="W80" i="1" s="1"/>
  <c r="X49" i="1"/>
  <c r="Y49" i="1"/>
  <c r="Y80" i="1" s="1"/>
  <c r="Z49" i="1"/>
  <c r="AA49" i="1"/>
  <c r="AB49" i="1"/>
  <c r="AC49" i="1"/>
  <c r="AC80" i="1" s="1"/>
  <c r="AD49" i="1"/>
  <c r="AD80" i="1" s="1"/>
  <c r="AE49" i="1"/>
  <c r="AE80" i="1" s="1"/>
  <c r="AF49" i="1"/>
  <c r="AF80" i="1" s="1"/>
  <c r="AG49" i="1"/>
  <c r="AG80" i="1" s="1"/>
  <c r="AH49" i="1"/>
  <c r="AH80" i="1" s="1"/>
  <c r="AI49" i="1"/>
  <c r="AI80" i="1" s="1"/>
  <c r="AJ49" i="1"/>
  <c r="AJ80" i="1" s="1"/>
  <c r="AK49" i="1"/>
  <c r="AK80" i="1" s="1"/>
  <c r="AL49" i="1"/>
  <c r="AL80" i="1" s="1"/>
  <c r="AM49" i="1"/>
  <c r="AM80" i="1" s="1"/>
  <c r="AN49" i="1"/>
  <c r="AO49" i="1"/>
  <c r="AO80" i="1" s="1"/>
  <c r="AP49" i="1"/>
  <c r="AQ49" i="1"/>
  <c r="AR49" i="1"/>
  <c r="AS49" i="1"/>
  <c r="AS80" i="1" s="1"/>
  <c r="AT49" i="1"/>
  <c r="AT80" i="1" s="1"/>
  <c r="AU49" i="1"/>
  <c r="AU80" i="1" s="1"/>
  <c r="AV49" i="1"/>
  <c r="AV80" i="1" s="1"/>
  <c r="AW49" i="1"/>
  <c r="AW80" i="1" s="1"/>
  <c r="AX49" i="1"/>
  <c r="AX80" i="1" s="1"/>
  <c r="AY49" i="1"/>
  <c r="AY80" i="1" s="1"/>
  <c r="AZ49" i="1"/>
  <c r="AZ80" i="1" s="1"/>
  <c r="BA49" i="1"/>
  <c r="BA80" i="1" s="1"/>
  <c r="N50" i="1"/>
  <c r="N81" i="1" s="1"/>
  <c r="O50" i="1"/>
  <c r="O81" i="1" s="1"/>
  <c r="P50" i="1"/>
  <c r="Q50" i="1"/>
  <c r="Q81" i="1" s="1"/>
  <c r="R50" i="1"/>
  <c r="R81" i="1" s="1"/>
  <c r="S50" i="1"/>
  <c r="S81" i="1" s="1"/>
  <c r="T50" i="1"/>
  <c r="T81" i="1" s="1"/>
  <c r="U50" i="1"/>
  <c r="U81" i="1" s="1"/>
  <c r="V50" i="1"/>
  <c r="V81" i="1" s="1"/>
  <c r="W50" i="1"/>
  <c r="W81" i="1" s="1"/>
  <c r="X50" i="1"/>
  <c r="Y50" i="1"/>
  <c r="Z50" i="1"/>
  <c r="Z81" i="1" s="1"/>
  <c r="AA50" i="1"/>
  <c r="AA81" i="1" s="1"/>
  <c r="AB50" i="1"/>
  <c r="AB81" i="1" s="1"/>
  <c r="AC50" i="1"/>
  <c r="AC81" i="1" s="1"/>
  <c r="AD50" i="1"/>
  <c r="AD81" i="1" s="1"/>
  <c r="AE50" i="1"/>
  <c r="AE81" i="1" s="1"/>
  <c r="AF50" i="1"/>
  <c r="AG50" i="1"/>
  <c r="AH50" i="1"/>
  <c r="AH81" i="1" s="1"/>
  <c r="AI50" i="1"/>
  <c r="AI81" i="1" s="1"/>
  <c r="AJ50" i="1"/>
  <c r="AJ81" i="1" s="1"/>
  <c r="AK50" i="1"/>
  <c r="AK81" i="1" s="1"/>
  <c r="AL50" i="1"/>
  <c r="AL81" i="1" s="1"/>
  <c r="AM50" i="1"/>
  <c r="AN50" i="1"/>
  <c r="AN81" i="1" s="1"/>
  <c r="AO50" i="1"/>
  <c r="AP50" i="1"/>
  <c r="AP81" i="1" s="1"/>
  <c r="AQ50" i="1"/>
  <c r="AQ81" i="1" s="1"/>
  <c r="AR50" i="1"/>
  <c r="AR81" i="1" s="1"/>
  <c r="AS50" i="1"/>
  <c r="AS81" i="1" s="1"/>
  <c r="AT50" i="1"/>
  <c r="AT81" i="1" s="1"/>
  <c r="AU50" i="1"/>
  <c r="AU81" i="1" s="1"/>
  <c r="AV50" i="1"/>
  <c r="AW50" i="1"/>
  <c r="AW81" i="1" s="1"/>
  <c r="AX50" i="1"/>
  <c r="AX81" i="1" s="1"/>
  <c r="AY50" i="1"/>
  <c r="AY81" i="1" s="1"/>
  <c r="AZ50" i="1"/>
  <c r="AZ81" i="1" s="1"/>
  <c r="BA50" i="1"/>
  <c r="BA81" i="1" s="1"/>
  <c r="P79" i="1"/>
  <c r="Q79" i="1"/>
  <c r="X79" i="1"/>
  <c r="Y79" i="1"/>
  <c r="Z79" i="1"/>
  <c r="AF79" i="1"/>
  <c r="AG79" i="1"/>
  <c r="AU79" i="1"/>
  <c r="AV79" i="1"/>
  <c r="AW79" i="1"/>
  <c r="AX79" i="1"/>
  <c r="AY79" i="1"/>
  <c r="X80" i="1"/>
  <c r="Z80" i="1"/>
  <c r="AA80" i="1"/>
  <c r="AB80" i="1"/>
  <c r="AN80" i="1"/>
  <c r="AP80" i="1"/>
  <c r="AQ80" i="1"/>
  <c r="AR80" i="1"/>
  <c r="P81" i="1"/>
  <c r="X81" i="1"/>
  <c r="Y81" i="1"/>
  <c r="AF81" i="1"/>
  <c r="AG81" i="1"/>
  <c r="AM81" i="1"/>
  <c r="AO81" i="1"/>
  <c r="AV81" i="1"/>
  <c r="D49" i="1"/>
  <c r="D80" i="1" s="1"/>
  <c r="D50" i="1"/>
  <c r="D81" i="1" s="1"/>
  <c r="E33" i="16"/>
  <c r="F25" i="10"/>
  <c r="H25" i="10"/>
  <c r="J25" i="10"/>
  <c r="L25" i="10"/>
  <c r="N25" i="10"/>
  <c r="P25" i="10"/>
  <c r="R25" i="10"/>
  <c r="T25" i="10"/>
  <c r="V25" i="10"/>
  <c r="X25" i="10"/>
  <c r="Z25" i="10"/>
  <c r="AB25" i="10"/>
  <c r="AD25" i="10"/>
  <c r="AF25" i="10"/>
  <c r="AH25" i="10"/>
  <c r="AJ25" i="10"/>
  <c r="AL25" i="10"/>
  <c r="AN25" i="10"/>
  <c r="AP25" i="10"/>
  <c r="AR25" i="10"/>
  <c r="AT25" i="10"/>
  <c r="AV25" i="10"/>
  <c r="AX25" i="10"/>
  <c r="AZ25" i="10"/>
  <c r="BB25" i="10"/>
  <c r="BD25" i="10"/>
  <c r="BF25" i="10"/>
  <c r="BH25" i="10"/>
  <c r="BJ25" i="10"/>
  <c r="BL25" i="10"/>
  <c r="BN25" i="10"/>
  <c r="BP25" i="10"/>
  <c r="BR25" i="10"/>
  <c r="BT25" i="10"/>
  <c r="BV25" i="10"/>
  <c r="BX25" i="10"/>
  <c r="BZ25" i="10"/>
  <c r="CB25" i="10"/>
  <c r="CD25" i="10"/>
  <c r="CF25" i="10"/>
  <c r="CH25" i="10"/>
  <c r="CJ25" i="10"/>
  <c r="CL25" i="10"/>
  <c r="CN25" i="10"/>
  <c r="CP25" i="10"/>
  <c r="CR25" i="10"/>
  <c r="CT25" i="10"/>
  <c r="CV25" i="10"/>
  <c r="CX25" i="10"/>
  <c r="CZ25" i="10"/>
  <c r="DA25" i="10"/>
  <c r="H26" i="10"/>
  <c r="F26" i="10"/>
  <c r="M27" i="2"/>
  <c r="O27" i="2"/>
  <c r="Q27" i="2"/>
  <c r="S27" i="2"/>
  <c r="U27" i="2"/>
  <c r="W27" i="2"/>
  <c r="AA27" i="2"/>
  <c r="AC27" i="2"/>
  <c r="AE27" i="2"/>
  <c r="AG27" i="2"/>
  <c r="AI27" i="2"/>
  <c r="AK27" i="2"/>
  <c r="AM27" i="2"/>
  <c r="AO27" i="2"/>
  <c r="AQ27" i="2"/>
  <c r="AS27" i="2"/>
  <c r="AU27" i="2"/>
  <c r="AW27" i="2"/>
  <c r="AY27" i="2"/>
  <c r="BA27" i="2"/>
  <c r="BC27" i="2"/>
  <c r="BE27" i="2"/>
  <c r="BG27" i="2"/>
  <c r="BI27" i="2"/>
  <c r="BK27" i="2"/>
  <c r="BM27" i="2"/>
  <c r="BO27" i="2"/>
  <c r="BQ27" i="2"/>
  <c r="BS27" i="2"/>
  <c r="BU27" i="2"/>
  <c r="BW27" i="2"/>
  <c r="BY27" i="2"/>
  <c r="CA27" i="2"/>
  <c r="CC27" i="2"/>
  <c r="CE27" i="2"/>
  <c r="CG27" i="2"/>
  <c r="CI27" i="2"/>
  <c r="CK27" i="2"/>
  <c r="CM27" i="2"/>
  <c r="CO27" i="2"/>
  <c r="CQ27" i="2"/>
  <c r="CS27" i="2"/>
  <c r="CU27" i="2"/>
  <c r="CW27" i="2"/>
  <c r="CY27" i="2"/>
  <c r="DA27" i="2"/>
  <c r="DC27" i="2"/>
  <c r="DE27" i="2"/>
  <c r="DG27" i="2"/>
  <c r="DI27" i="2"/>
  <c r="M28" i="2"/>
  <c r="O28" i="2"/>
  <c r="Q28" i="2"/>
  <c r="S28" i="2"/>
  <c r="U28" i="2"/>
  <c r="W28" i="2"/>
  <c r="AA28" i="2"/>
  <c r="AC28" i="2"/>
  <c r="AE28" i="2"/>
  <c r="AG28" i="2"/>
  <c r="AI28" i="2"/>
  <c r="AK28" i="2"/>
  <c r="AM28" i="2"/>
  <c r="AO28" i="2"/>
  <c r="AQ28" i="2"/>
  <c r="AS28" i="2"/>
  <c r="AU28" i="2"/>
  <c r="AW28" i="2"/>
  <c r="AY28" i="2"/>
  <c r="BA28" i="2"/>
  <c r="BC28" i="2"/>
  <c r="BE28" i="2"/>
  <c r="BG28" i="2"/>
  <c r="BI28" i="2"/>
  <c r="BK28" i="2"/>
  <c r="BM28" i="2"/>
  <c r="BO28" i="2"/>
  <c r="BQ28" i="2"/>
  <c r="BS28" i="2"/>
  <c r="BU28" i="2"/>
  <c r="BW28" i="2"/>
  <c r="BY28" i="2"/>
  <c r="CA28" i="2"/>
  <c r="CC28" i="2"/>
  <c r="CE28" i="2"/>
  <c r="CG28" i="2"/>
  <c r="CI28" i="2"/>
  <c r="CK28" i="2"/>
  <c r="CM28" i="2"/>
  <c r="CO28" i="2"/>
  <c r="CQ28" i="2"/>
  <c r="CS28" i="2"/>
  <c r="CU28" i="2"/>
  <c r="CW28" i="2"/>
  <c r="CY28" i="2"/>
  <c r="DA28" i="2"/>
  <c r="DC28" i="2"/>
  <c r="DE28" i="2"/>
  <c r="DG28" i="2"/>
  <c r="DI28" i="2"/>
  <c r="M29" i="2"/>
  <c r="O29" i="2"/>
  <c r="Q29" i="2"/>
  <c r="S29" i="2"/>
  <c r="U29" i="2"/>
  <c r="W29" i="2"/>
  <c r="AA29" i="2"/>
  <c r="AC29" i="2"/>
  <c r="AE29" i="2"/>
  <c r="AG29" i="2"/>
  <c r="AI29" i="2"/>
  <c r="AK29" i="2"/>
  <c r="AM29" i="2"/>
  <c r="AO29" i="2"/>
  <c r="AQ29" i="2"/>
  <c r="AS29" i="2"/>
  <c r="AU29" i="2"/>
  <c r="AW29" i="2"/>
  <c r="AY29" i="2"/>
  <c r="BA29" i="2"/>
  <c r="BC29" i="2"/>
  <c r="BE29" i="2"/>
  <c r="BG29" i="2"/>
  <c r="BI29" i="2"/>
  <c r="BK29" i="2"/>
  <c r="BM29" i="2"/>
  <c r="BO29" i="2"/>
  <c r="BQ29" i="2"/>
  <c r="BS29" i="2"/>
  <c r="BU29" i="2"/>
  <c r="BW29" i="2"/>
  <c r="BY29" i="2"/>
  <c r="CA29" i="2"/>
  <c r="CC29" i="2"/>
  <c r="CE29" i="2"/>
  <c r="CG29" i="2"/>
  <c r="CI29" i="2"/>
  <c r="CK29" i="2"/>
  <c r="CM29" i="2"/>
  <c r="CO29" i="2"/>
  <c r="CQ29" i="2"/>
  <c r="CS29" i="2"/>
  <c r="CU29" i="2"/>
  <c r="CW29" i="2"/>
  <c r="CY29" i="2"/>
  <c r="DA29" i="2"/>
  <c r="DC29" i="2"/>
  <c r="DE29" i="2"/>
  <c r="DG29" i="2"/>
  <c r="DI29" i="2"/>
  <c r="M30" i="2"/>
  <c r="O30" i="2"/>
  <c r="Q30" i="2"/>
  <c r="S30" i="2"/>
  <c r="U30" i="2"/>
  <c r="W30" i="2"/>
  <c r="AA30" i="2"/>
  <c r="AC30" i="2"/>
  <c r="AE30" i="2"/>
  <c r="AG30" i="2"/>
  <c r="AI30" i="2"/>
  <c r="AK30" i="2"/>
  <c r="AM30" i="2"/>
  <c r="AO30" i="2"/>
  <c r="AQ30" i="2"/>
  <c r="AS30" i="2"/>
  <c r="AU30" i="2"/>
  <c r="AW30" i="2"/>
  <c r="AY30" i="2"/>
  <c r="BA30" i="2"/>
  <c r="BC30" i="2"/>
  <c r="BE30" i="2"/>
  <c r="BG30" i="2"/>
  <c r="BI30" i="2"/>
  <c r="BK30" i="2"/>
  <c r="BM30" i="2"/>
  <c r="BO30" i="2"/>
  <c r="BQ30" i="2"/>
  <c r="BS30" i="2"/>
  <c r="BU30" i="2"/>
  <c r="BW30" i="2"/>
  <c r="BY30" i="2"/>
  <c r="CA30" i="2"/>
  <c r="CC30" i="2"/>
  <c r="CE30" i="2"/>
  <c r="CG30" i="2"/>
  <c r="CI30" i="2"/>
  <c r="CK30" i="2"/>
  <c r="CM30" i="2"/>
  <c r="CO30" i="2"/>
  <c r="CQ30" i="2"/>
  <c r="CS30" i="2"/>
  <c r="CU30" i="2"/>
  <c r="CW30" i="2"/>
  <c r="CY30" i="2"/>
  <c r="DA30" i="2"/>
  <c r="DC30" i="2"/>
  <c r="DE30" i="2"/>
  <c r="DG30" i="2"/>
  <c r="DI30" i="2"/>
  <c r="M31" i="2"/>
  <c r="O31" i="2"/>
  <c r="Q31" i="2"/>
  <c r="S31" i="2"/>
  <c r="U31" i="2"/>
  <c r="W31" i="2"/>
  <c r="AA31" i="2"/>
  <c r="AC31" i="2"/>
  <c r="AE31" i="2"/>
  <c r="AG31" i="2"/>
  <c r="AI31" i="2"/>
  <c r="AK31" i="2"/>
  <c r="AM31" i="2"/>
  <c r="AO31" i="2"/>
  <c r="AQ31" i="2"/>
  <c r="AS31" i="2"/>
  <c r="AU31" i="2"/>
  <c r="AW31" i="2"/>
  <c r="AY31" i="2"/>
  <c r="BA31" i="2"/>
  <c r="BC31" i="2"/>
  <c r="BE31" i="2"/>
  <c r="BG31" i="2"/>
  <c r="BI31" i="2"/>
  <c r="BK31" i="2"/>
  <c r="BM31" i="2"/>
  <c r="BO31" i="2"/>
  <c r="BQ31" i="2"/>
  <c r="BS31" i="2"/>
  <c r="BU31" i="2"/>
  <c r="BW31" i="2"/>
  <c r="BY31" i="2"/>
  <c r="CA31" i="2"/>
  <c r="CC31" i="2"/>
  <c r="CE31" i="2"/>
  <c r="CG31" i="2"/>
  <c r="CI31" i="2"/>
  <c r="CK31" i="2"/>
  <c r="CM31" i="2"/>
  <c r="CO31" i="2"/>
  <c r="CQ31" i="2"/>
  <c r="CS31" i="2"/>
  <c r="CU31" i="2"/>
  <c r="CW31" i="2"/>
  <c r="CY31" i="2"/>
  <c r="DA31" i="2"/>
  <c r="DC31" i="2"/>
  <c r="DE31" i="2"/>
  <c r="DG31" i="2"/>
  <c r="DI31" i="2"/>
  <c r="M32" i="2"/>
  <c r="O32" i="2"/>
  <c r="Q32" i="2"/>
  <c r="S32" i="2"/>
  <c r="U32" i="2"/>
  <c r="W32" i="2"/>
  <c r="AA32" i="2"/>
  <c r="AC32" i="2"/>
  <c r="AE32" i="2"/>
  <c r="AG32" i="2"/>
  <c r="AI32" i="2"/>
  <c r="AK32" i="2"/>
  <c r="AM32" i="2"/>
  <c r="AO32" i="2"/>
  <c r="AQ32" i="2"/>
  <c r="AS32" i="2"/>
  <c r="AU32" i="2"/>
  <c r="AW32" i="2"/>
  <c r="AY32" i="2"/>
  <c r="BA32" i="2"/>
  <c r="BC32" i="2"/>
  <c r="BE32" i="2"/>
  <c r="BG32" i="2"/>
  <c r="BI32" i="2"/>
  <c r="BK32" i="2"/>
  <c r="BM32" i="2"/>
  <c r="BO32" i="2"/>
  <c r="BQ32" i="2"/>
  <c r="BS32" i="2"/>
  <c r="BU32" i="2"/>
  <c r="BW32" i="2"/>
  <c r="BY32" i="2"/>
  <c r="CA32" i="2"/>
  <c r="CC32" i="2"/>
  <c r="CE32" i="2"/>
  <c r="CG32" i="2"/>
  <c r="CI32" i="2"/>
  <c r="CK32" i="2"/>
  <c r="CM32" i="2"/>
  <c r="CO32" i="2"/>
  <c r="CQ32" i="2"/>
  <c r="CS32" i="2"/>
  <c r="CU32" i="2"/>
  <c r="CW32" i="2"/>
  <c r="CY32" i="2"/>
  <c r="DA32" i="2"/>
  <c r="DC32" i="2"/>
  <c r="DE32" i="2"/>
  <c r="DG32" i="2"/>
  <c r="DI32" i="2"/>
  <c r="M33" i="2"/>
  <c r="O33" i="2"/>
  <c r="Q33" i="2"/>
  <c r="S33" i="2"/>
  <c r="U33" i="2"/>
  <c r="W33" i="2"/>
  <c r="AA33" i="2"/>
  <c r="AC33" i="2"/>
  <c r="AE33" i="2"/>
  <c r="AG33" i="2"/>
  <c r="AI33" i="2"/>
  <c r="AK33" i="2"/>
  <c r="AM33" i="2"/>
  <c r="AO33" i="2"/>
  <c r="AQ33" i="2"/>
  <c r="AS33" i="2"/>
  <c r="AU33" i="2"/>
  <c r="AW33" i="2"/>
  <c r="AY33" i="2"/>
  <c r="BA33" i="2"/>
  <c r="BC33" i="2"/>
  <c r="BE33" i="2"/>
  <c r="BG33" i="2"/>
  <c r="BI33" i="2"/>
  <c r="BK33" i="2"/>
  <c r="BM33" i="2"/>
  <c r="BO33" i="2"/>
  <c r="BQ33" i="2"/>
  <c r="BS33" i="2"/>
  <c r="BU33" i="2"/>
  <c r="BW33" i="2"/>
  <c r="BY33" i="2"/>
  <c r="CA33" i="2"/>
  <c r="CC33" i="2"/>
  <c r="CE33" i="2"/>
  <c r="CG33" i="2"/>
  <c r="CI33" i="2"/>
  <c r="CK33" i="2"/>
  <c r="CM33" i="2"/>
  <c r="CO33" i="2"/>
  <c r="CQ33" i="2"/>
  <c r="CS33" i="2"/>
  <c r="CU33" i="2"/>
  <c r="CW33" i="2"/>
  <c r="CY33" i="2"/>
  <c r="DA33" i="2"/>
  <c r="DC33" i="2"/>
  <c r="DE33" i="2"/>
  <c r="DG33" i="2"/>
  <c r="DI33" i="2"/>
  <c r="M34" i="2"/>
  <c r="O34" i="2"/>
  <c r="Q34" i="2"/>
  <c r="S34" i="2"/>
  <c r="U34" i="2"/>
  <c r="W34" i="2"/>
  <c r="AA34" i="2"/>
  <c r="AC34" i="2"/>
  <c r="AE34" i="2"/>
  <c r="AG34" i="2"/>
  <c r="AI34" i="2"/>
  <c r="AK34" i="2"/>
  <c r="AM34" i="2"/>
  <c r="AO34" i="2"/>
  <c r="AQ34" i="2"/>
  <c r="AS34" i="2"/>
  <c r="AU34" i="2"/>
  <c r="AW34" i="2"/>
  <c r="AY34" i="2"/>
  <c r="BA34" i="2"/>
  <c r="BC34" i="2"/>
  <c r="BE34" i="2"/>
  <c r="BG34" i="2"/>
  <c r="BI34" i="2"/>
  <c r="BK34" i="2"/>
  <c r="BM34" i="2"/>
  <c r="BO34" i="2"/>
  <c r="BQ34" i="2"/>
  <c r="BS34" i="2"/>
  <c r="BU34" i="2"/>
  <c r="BW34" i="2"/>
  <c r="BY34" i="2"/>
  <c r="CA34" i="2"/>
  <c r="CC34" i="2"/>
  <c r="CE34" i="2"/>
  <c r="CG34" i="2"/>
  <c r="CI34" i="2"/>
  <c r="CK34" i="2"/>
  <c r="CM34" i="2"/>
  <c r="CO34" i="2"/>
  <c r="CQ34" i="2"/>
  <c r="CS34" i="2"/>
  <c r="CU34" i="2"/>
  <c r="CW34" i="2"/>
  <c r="CY34" i="2"/>
  <c r="DA34" i="2"/>
  <c r="DC34" i="2"/>
  <c r="DE34" i="2"/>
  <c r="DG34" i="2"/>
  <c r="DI34" i="2"/>
  <c r="M35" i="2"/>
  <c r="O35" i="2"/>
  <c r="Q35" i="2"/>
  <c r="S35" i="2"/>
  <c r="U35" i="2"/>
  <c r="W35" i="2"/>
  <c r="AA35" i="2"/>
  <c r="AC35" i="2"/>
  <c r="AE35" i="2"/>
  <c r="AG35" i="2"/>
  <c r="AI35" i="2"/>
  <c r="AK35" i="2"/>
  <c r="AM35" i="2"/>
  <c r="AO35" i="2"/>
  <c r="AQ35" i="2"/>
  <c r="AS35" i="2"/>
  <c r="AU35" i="2"/>
  <c r="AW35" i="2"/>
  <c r="AY35" i="2"/>
  <c r="BA35" i="2"/>
  <c r="BC35" i="2"/>
  <c r="BE35" i="2"/>
  <c r="BG35" i="2"/>
  <c r="BI35" i="2"/>
  <c r="BK35" i="2"/>
  <c r="BM35" i="2"/>
  <c r="BO35" i="2"/>
  <c r="BQ35" i="2"/>
  <c r="BS35" i="2"/>
  <c r="BU35" i="2"/>
  <c r="BW35" i="2"/>
  <c r="BY35" i="2"/>
  <c r="CA35" i="2"/>
  <c r="CC35" i="2"/>
  <c r="CE35" i="2"/>
  <c r="CG35" i="2"/>
  <c r="CI35" i="2"/>
  <c r="CK35" i="2"/>
  <c r="CM35" i="2"/>
  <c r="CO35" i="2"/>
  <c r="CQ35" i="2"/>
  <c r="CS35" i="2"/>
  <c r="CU35" i="2"/>
  <c r="CW35" i="2"/>
  <c r="CY35" i="2"/>
  <c r="DA35" i="2"/>
  <c r="DC35" i="2"/>
  <c r="DE35" i="2"/>
  <c r="DG35" i="2"/>
  <c r="DI35" i="2"/>
  <c r="M36" i="2"/>
  <c r="O36" i="2"/>
  <c r="Q36" i="2"/>
  <c r="S36" i="2"/>
  <c r="U36" i="2"/>
  <c r="W36" i="2"/>
  <c r="AA36" i="2"/>
  <c r="AC36" i="2"/>
  <c r="AE36" i="2"/>
  <c r="AG36" i="2"/>
  <c r="AI36" i="2"/>
  <c r="AK36" i="2"/>
  <c r="AM36" i="2"/>
  <c r="AO36" i="2"/>
  <c r="AQ36" i="2"/>
  <c r="AS36" i="2"/>
  <c r="AU36" i="2"/>
  <c r="AW36" i="2"/>
  <c r="AY36" i="2"/>
  <c r="BA36" i="2"/>
  <c r="BC36" i="2"/>
  <c r="BE36" i="2"/>
  <c r="BG36" i="2"/>
  <c r="BI36" i="2"/>
  <c r="BK36" i="2"/>
  <c r="BM36" i="2"/>
  <c r="BO36" i="2"/>
  <c r="BQ36" i="2"/>
  <c r="BS36" i="2"/>
  <c r="BU36" i="2"/>
  <c r="BW36" i="2"/>
  <c r="BY36" i="2"/>
  <c r="CA36" i="2"/>
  <c r="CC36" i="2"/>
  <c r="CE36" i="2"/>
  <c r="CG36" i="2"/>
  <c r="CI36" i="2"/>
  <c r="CK36" i="2"/>
  <c r="CM36" i="2"/>
  <c r="CO36" i="2"/>
  <c r="CQ36" i="2"/>
  <c r="CS36" i="2"/>
  <c r="CU36" i="2"/>
  <c r="CW36" i="2"/>
  <c r="CY36" i="2"/>
  <c r="DA36" i="2"/>
  <c r="DC36" i="2"/>
  <c r="DE36" i="2"/>
  <c r="DG36" i="2"/>
  <c r="DI36" i="2"/>
  <c r="M37" i="2"/>
  <c r="O37" i="2"/>
  <c r="Q37" i="2"/>
  <c r="S37" i="2"/>
  <c r="U37" i="2"/>
  <c r="W37" i="2"/>
  <c r="AA37" i="2"/>
  <c r="AC37" i="2"/>
  <c r="AE37" i="2"/>
  <c r="AG37" i="2"/>
  <c r="AI37" i="2"/>
  <c r="AK37" i="2"/>
  <c r="AM37" i="2"/>
  <c r="AO37" i="2"/>
  <c r="AQ37" i="2"/>
  <c r="AS37" i="2"/>
  <c r="AU37" i="2"/>
  <c r="AW37" i="2"/>
  <c r="AY37" i="2"/>
  <c r="BA37" i="2"/>
  <c r="BC37" i="2"/>
  <c r="BE37" i="2"/>
  <c r="BG37" i="2"/>
  <c r="BI37" i="2"/>
  <c r="BK37" i="2"/>
  <c r="BM37" i="2"/>
  <c r="BO37" i="2"/>
  <c r="BQ37" i="2"/>
  <c r="BS37" i="2"/>
  <c r="BU37" i="2"/>
  <c r="BW37" i="2"/>
  <c r="BY37" i="2"/>
  <c r="CA37" i="2"/>
  <c r="CC37" i="2"/>
  <c r="CE37" i="2"/>
  <c r="CG37" i="2"/>
  <c r="CI37" i="2"/>
  <c r="CK37" i="2"/>
  <c r="CM37" i="2"/>
  <c r="CO37" i="2"/>
  <c r="CQ37" i="2"/>
  <c r="CS37" i="2"/>
  <c r="CU37" i="2"/>
  <c r="CW37" i="2"/>
  <c r="CY37" i="2"/>
  <c r="DA37" i="2"/>
  <c r="DC37" i="2"/>
  <c r="DE37" i="2"/>
  <c r="DG37" i="2"/>
  <c r="DI37" i="2"/>
  <c r="M38" i="2"/>
  <c r="O38" i="2"/>
  <c r="Q38" i="2"/>
  <c r="S38" i="2"/>
  <c r="U38" i="2"/>
  <c r="W38" i="2"/>
  <c r="AA38" i="2"/>
  <c r="AC38" i="2"/>
  <c r="AE38" i="2"/>
  <c r="AG38" i="2"/>
  <c r="AI38" i="2"/>
  <c r="AK38" i="2"/>
  <c r="AM38" i="2"/>
  <c r="AO38" i="2"/>
  <c r="AQ38" i="2"/>
  <c r="AS38" i="2"/>
  <c r="AU38" i="2"/>
  <c r="AW38" i="2"/>
  <c r="AY38" i="2"/>
  <c r="BA38" i="2"/>
  <c r="BC38" i="2"/>
  <c r="BE38" i="2"/>
  <c r="BG38" i="2"/>
  <c r="BI38" i="2"/>
  <c r="BK38" i="2"/>
  <c r="BM38" i="2"/>
  <c r="BO38" i="2"/>
  <c r="BQ38" i="2"/>
  <c r="BS38" i="2"/>
  <c r="BU38" i="2"/>
  <c r="BW38" i="2"/>
  <c r="BY38" i="2"/>
  <c r="CA38" i="2"/>
  <c r="CC38" i="2"/>
  <c r="CE38" i="2"/>
  <c r="CG38" i="2"/>
  <c r="CI38" i="2"/>
  <c r="CK38" i="2"/>
  <c r="CM38" i="2"/>
  <c r="CO38" i="2"/>
  <c r="CQ38" i="2"/>
  <c r="CS38" i="2"/>
  <c r="CU38" i="2"/>
  <c r="CW38" i="2"/>
  <c r="CY38" i="2"/>
  <c r="DA38" i="2"/>
  <c r="DC38" i="2"/>
  <c r="DE38" i="2"/>
  <c r="DG38" i="2"/>
  <c r="DI38" i="2"/>
  <c r="M39" i="2"/>
  <c r="O39" i="2"/>
  <c r="Q39" i="2"/>
  <c r="S39" i="2"/>
  <c r="U39" i="2"/>
  <c r="W39" i="2"/>
  <c r="AA39" i="2"/>
  <c r="AC39" i="2"/>
  <c r="AE39" i="2"/>
  <c r="AG39" i="2"/>
  <c r="AI39" i="2"/>
  <c r="AK39" i="2"/>
  <c r="AM39" i="2"/>
  <c r="AO39" i="2"/>
  <c r="AQ39" i="2"/>
  <c r="AS39" i="2"/>
  <c r="AU39" i="2"/>
  <c r="AW39" i="2"/>
  <c r="AY39" i="2"/>
  <c r="BA39" i="2"/>
  <c r="BC39" i="2"/>
  <c r="BE39" i="2"/>
  <c r="BG39" i="2"/>
  <c r="BI39" i="2"/>
  <c r="BK39" i="2"/>
  <c r="BM39" i="2"/>
  <c r="BO39" i="2"/>
  <c r="BQ39" i="2"/>
  <c r="BS39" i="2"/>
  <c r="BU39" i="2"/>
  <c r="BW39" i="2"/>
  <c r="BY39" i="2"/>
  <c r="CA39" i="2"/>
  <c r="CC39" i="2"/>
  <c r="CE39" i="2"/>
  <c r="CG39" i="2"/>
  <c r="CI39" i="2"/>
  <c r="CK39" i="2"/>
  <c r="CM39" i="2"/>
  <c r="CO39" i="2"/>
  <c r="CQ39" i="2"/>
  <c r="CS39" i="2"/>
  <c r="CU39" i="2"/>
  <c r="CW39" i="2"/>
  <c r="CY39" i="2"/>
  <c r="DA39" i="2"/>
  <c r="DC39" i="2"/>
  <c r="DE39" i="2"/>
  <c r="DG39" i="2"/>
  <c r="DI39" i="2"/>
  <c r="M40" i="2"/>
  <c r="O40" i="2"/>
  <c r="Q40" i="2"/>
  <c r="S40" i="2"/>
  <c r="U40" i="2"/>
  <c r="W40" i="2"/>
  <c r="AA40" i="2"/>
  <c r="AC40" i="2"/>
  <c r="AE40" i="2"/>
  <c r="AG40" i="2"/>
  <c r="AI40" i="2"/>
  <c r="AK40" i="2"/>
  <c r="AM40" i="2"/>
  <c r="AO40" i="2"/>
  <c r="AQ40" i="2"/>
  <c r="AS40" i="2"/>
  <c r="AU40" i="2"/>
  <c r="AW40" i="2"/>
  <c r="AY40" i="2"/>
  <c r="BA40" i="2"/>
  <c r="BC40" i="2"/>
  <c r="BE40" i="2"/>
  <c r="BG40" i="2"/>
  <c r="BI40" i="2"/>
  <c r="BK40" i="2"/>
  <c r="BM40" i="2"/>
  <c r="BO40" i="2"/>
  <c r="BQ40" i="2"/>
  <c r="BS40" i="2"/>
  <c r="BU40" i="2"/>
  <c r="BW40" i="2"/>
  <c r="BY40" i="2"/>
  <c r="CA40" i="2"/>
  <c r="CC40" i="2"/>
  <c r="CE40" i="2"/>
  <c r="CG40" i="2"/>
  <c r="CI40" i="2"/>
  <c r="CK40" i="2"/>
  <c r="CM40" i="2"/>
  <c r="CO40" i="2"/>
  <c r="CQ40" i="2"/>
  <c r="CS40" i="2"/>
  <c r="CU40" i="2"/>
  <c r="CW40" i="2"/>
  <c r="CY40" i="2"/>
  <c r="DA40" i="2"/>
  <c r="DC40" i="2"/>
  <c r="DE40" i="2"/>
  <c r="DG40" i="2"/>
  <c r="DI40" i="2"/>
  <c r="M41" i="2"/>
  <c r="O41" i="2"/>
  <c r="Q41" i="2"/>
  <c r="S41" i="2"/>
  <c r="U41" i="2"/>
  <c r="W41" i="2"/>
  <c r="AA41" i="2"/>
  <c r="AC41" i="2"/>
  <c r="AE41" i="2"/>
  <c r="AG41" i="2"/>
  <c r="AI41" i="2"/>
  <c r="AK41" i="2"/>
  <c r="AM41" i="2"/>
  <c r="AO41" i="2"/>
  <c r="AQ41" i="2"/>
  <c r="AS41" i="2"/>
  <c r="AU41" i="2"/>
  <c r="AW41" i="2"/>
  <c r="AY41" i="2"/>
  <c r="BA41" i="2"/>
  <c r="BC41" i="2"/>
  <c r="BE41" i="2"/>
  <c r="BG41" i="2"/>
  <c r="BI41" i="2"/>
  <c r="BK41" i="2"/>
  <c r="BM41" i="2"/>
  <c r="BO41" i="2"/>
  <c r="BQ41" i="2"/>
  <c r="BS41" i="2"/>
  <c r="BU41" i="2"/>
  <c r="BW41" i="2"/>
  <c r="BY41" i="2"/>
  <c r="CA41" i="2"/>
  <c r="CC41" i="2"/>
  <c r="CE41" i="2"/>
  <c r="CG41" i="2"/>
  <c r="CI41" i="2"/>
  <c r="CK41" i="2"/>
  <c r="CM41" i="2"/>
  <c r="CO41" i="2"/>
  <c r="CQ41" i="2"/>
  <c r="CS41" i="2"/>
  <c r="CU41" i="2"/>
  <c r="CW41" i="2"/>
  <c r="CY41" i="2"/>
  <c r="DA41" i="2"/>
  <c r="DC41" i="2"/>
  <c r="DE41" i="2"/>
  <c r="DG41" i="2"/>
  <c r="DI41" i="2"/>
  <c r="M42" i="2"/>
  <c r="O42" i="2"/>
  <c r="Q42" i="2"/>
  <c r="S42" i="2"/>
  <c r="U42" i="2"/>
  <c r="W42" i="2"/>
  <c r="AA42" i="2"/>
  <c r="AC42" i="2"/>
  <c r="AE42" i="2"/>
  <c r="AG42" i="2"/>
  <c r="AI42" i="2"/>
  <c r="AK42" i="2"/>
  <c r="AM42" i="2"/>
  <c r="AO42" i="2"/>
  <c r="AQ42" i="2"/>
  <c r="AS42" i="2"/>
  <c r="AU42" i="2"/>
  <c r="AW42" i="2"/>
  <c r="AY42" i="2"/>
  <c r="BA42" i="2"/>
  <c r="BC42" i="2"/>
  <c r="BE42" i="2"/>
  <c r="BG42" i="2"/>
  <c r="BI42" i="2"/>
  <c r="BK42" i="2"/>
  <c r="BM42" i="2"/>
  <c r="BO42" i="2"/>
  <c r="BQ42" i="2"/>
  <c r="BS42" i="2"/>
  <c r="BU42" i="2"/>
  <c r="BW42" i="2"/>
  <c r="BY42" i="2"/>
  <c r="CA42" i="2"/>
  <c r="CC42" i="2"/>
  <c r="CE42" i="2"/>
  <c r="CG42" i="2"/>
  <c r="CI42" i="2"/>
  <c r="CK42" i="2"/>
  <c r="CM42" i="2"/>
  <c r="CO42" i="2"/>
  <c r="CQ42" i="2"/>
  <c r="CS42" i="2"/>
  <c r="CU42" i="2"/>
  <c r="CW42" i="2"/>
  <c r="CY42" i="2"/>
  <c r="DA42" i="2"/>
  <c r="DC42" i="2"/>
  <c r="DE42" i="2"/>
  <c r="DG42" i="2"/>
  <c r="DI42" i="2"/>
  <c r="M43" i="2"/>
  <c r="O43" i="2"/>
  <c r="Q43" i="2"/>
  <c r="S43" i="2"/>
  <c r="U43" i="2"/>
  <c r="W43" i="2"/>
  <c r="AA43" i="2"/>
  <c r="AC43" i="2"/>
  <c r="AE43" i="2"/>
  <c r="AG43" i="2"/>
  <c r="AI43" i="2"/>
  <c r="AK43" i="2"/>
  <c r="AM43" i="2"/>
  <c r="AO43" i="2"/>
  <c r="AQ43" i="2"/>
  <c r="AS43" i="2"/>
  <c r="AU43" i="2"/>
  <c r="AW43" i="2"/>
  <c r="AY43" i="2"/>
  <c r="BA43" i="2"/>
  <c r="BC43" i="2"/>
  <c r="BE43" i="2"/>
  <c r="BG43" i="2"/>
  <c r="BI43" i="2"/>
  <c r="BK43" i="2"/>
  <c r="BM43" i="2"/>
  <c r="BO43" i="2"/>
  <c r="BQ43" i="2"/>
  <c r="BS43" i="2"/>
  <c r="BU43" i="2"/>
  <c r="BW43" i="2"/>
  <c r="BY43" i="2"/>
  <c r="CA43" i="2"/>
  <c r="CC43" i="2"/>
  <c r="CE43" i="2"/>
  <c r="CG43" i="2"/>
  <c r="CI43" i="2"/>
  <c r="CK43" i="2"/>
  <c r="CM43" i="2"/>
  <c r="CO43" i="2"/>
  <c r="CQ43" i="2"/>
  <c r="CS43" i="2"/>
  <c r="CU43" i="2"/>
  <c r="CW43" i="2"/>
  <c r="CY43" i="2"/>
  <c r="DA43" i="2"/>
  <c r="DC43" i="2"/>
  <c r="DE43" i="2"/>
  <c r="DG43" i="2"/>
  <c r="DI43" i="2"/>
  <c r="M44" i="2"/>
  <c r="O44" i="2"/>
  <c r="Q44" i="2"/>
  <c r="S44" i="2"/>
  <c r="U44" i="2"/>
  <c r="W44" i="2"/>
  <c r="AA44" i="2"/>
  <c r="AC44" i="2"/>
  <c r="AE44" i="2"/>
  <c r="AG44" i="2"/>
  <c r="AI44" i="2"/>
  <c r="AK44" i="2"/>
  <c r="AM44" i="2"/>
  <c r="AO44" i="2"/>
  <c r="AQ44" i="2"/>
  <c r="AS44" i="2"/>
  <c r="AU44" i="2"/>
  <c r="AW44" i="2"/>
  <c r="AY44" i="2"/>
  <c r="BA44" i="2"/>
  <c r="BC44" i="2"/>
  <c r="BE44" i="2"/>
  <c r="BG44" i="2"/>
  <c r="BI44" i="2"/>
  <c r="BK44" i="2"/>
  <c r="BM44" i="2"/>
  <c r="BO44" i="2"/>
  <c r="BQ44" i="2"/>
  <c r="BS44" i="2"/>
  <c r="BU44" i="2"/>
  <c r="BW44" i="2"/>
  <c r="BY44" i="2"/>
  <c r="CA44" i="2"/>
  <c r="CC44" i="2"/>
  <c r="CE44" i="2"/>
  <c r="CG44" i="2"/>
  <c r="CI44" i="2"/>
  <c r="CK44" i="2"/>
  <c r="CM44" i="2"/>
  <c r="CO44" i="2"/>
  <c r="CQ44" i="2"/>
  <c r="CS44" i="2"/>
  <c r="CU44" i="2"/>
  <c r="CW44" i="2"/>
  <c r="CY44" i="2"/>
  <c r="DA44" i="2"/>
  <c r="DC44" i="2"/>
  <c r="DE44" i="2"/>
  <c r="DG44" i="2"/>
  <c r="DI44" i="2"/>
  <c r="M45" i="2"/>
  <c r="O45" i="2"/>
  <c r="Q45" i="2"/>
  <c r="S45" i="2"/>
  <c r="U45" i="2"/>
  <c r="W45" i="2"/>
  <c r="AA45" i="2"/>
  <c r="AC45" i="2"/>
  <c r="AE45" i="2"/>
  <c r="AG45" i="2"/>
  <c r="AI45" i="2"/>
  <c r="AK45" i="2"/>
  <c r="AM45" i="2"/>
  <c r="AO45" i="2"/>
  <c r="AQ45" i="2"/>
  <c r="AS45" i="2"/>
  <c r="AU45" i="2"/>
  <c r="AW45" i="2"/>
  <c r="AY45" i="2"/>
  <c r="BA45" i="2"/>
  <c r="BC45" i="2"/>
  <c r="BE45" i="2"/>
  <c r="BG45" i="2"/>
  <c r="BI45" i="2"/>
  <c r="BK45" i="2"/>
  <c r="BM45" i="2"/>
  <c r="BO45" i="2"/>
  <c r="BQ45" i="2"/>
  <c r="BS45" i="2"/>
  <c r="BU45" i="2"/>
  <c r="BW45" i="2"/>
  <c r="BY45" i="2"/>
  <c r="CA45" i="2"/>
  <c r="CC45" i="2"/>
  <c r="CE45" i="2"/>
  <c r="CG45" i="2"/>
  <c r="CI45" i="2"/>
  <c r="CK45" i="2"/>
  <c r="CM45" i="2"/>
  <c r="CO45" i="2"/>
  <c r="CQ45" i="2"/>
  <c r="CS45" i="2"/>
  <c r="CU45" i="2"/>
  <c r="CW45" i="2"/>
  <c r="CY45" i="2"/>
  <c r="DA45" i="2"/>
  <c r="DC45" i="2"/>
  <c r="DE45" i="2"/>
  <c r="DG45" i="2"/>
  <c r="DI45" i="2"/>
  <c r="M46" i="2"/>
  <c r="O46" i="2"/>
  <c r="Q46" i="2"/>
  <c r="S46" i="2"/>
  <c r="U46" i="2"/>
  <c r="W46" i="2"/>
  <c r="AA46" i="2"/>
  <c r="AC46" i="2"/>
  <c r="AE46" i="2"/>
  <c r="AG46" i="2"/>
  <c r="AI46" i="2"/>
  <c r="AK46" i="2"/>
  <c r="AM46" i="2"/>
  <c r="AO46" i="2"/>
  <c r="AQ46" i="2"/>
  <c r="AS46" i="2"/>
  <c r="AU46" i="2"/>
  <c r="AW46" i="2"/>
  <c r="AY46" i="2"/>
  <c r="BA46" i="2"/>
  <c r="BC46" i="2"/>
  <c r="BE46" i="2"/>
  <c r="BG46" i="2"/>
  <c r="BI46" i="2"/>
  <c r="BK46" i="2"/>
  <c r="BM46" i="2"/>
  <c r="BO46" i="2"/>
  <c r="BQ46" i="2"/>
  <c r="BS46" i="2"/>
  <c r="BU46" i="2"/>
  <c r="BW46" i="2"/>
  <c r="BY46" i="2"/>
  <c r="CA46" i="2"/>
  <c r="CC46" i="2"/>
  <c r="CE46" i="2"/>
  <c r="CG46" i="2"/>
  <c r="CI46" i="2"/>
  <c r="CK46" i="2"/>
  <c r="CM46" i="2"/>
  <c r="CO46" i="2"/>
  <c r="CQ46" i="2"/>
  <c r="CS46" i="2"/>
  <c r="CU46" i="2"/>
  <c r="CW46" i="2"/>
  <c r="CY46" i="2"/>
  <c r="DA46" i="2"/>
  <c r="DC46" i="2"/>
  <c r="DE46" i="2"/>
  <c r="DG46" i="2"/>
  <c r="DI46" i="2"/>
  <c r="M47" i="2"/>
  <c r="O47" i="2"/>
  <c r="Q47" i="2"/>
  <c r="S47" i="2"/>
  <c r="U47" i="2"/>
  <c r="W47" i="2"/>
  <c r="AA47" i="2"/>
  <c r="AC47" i="2"/>
  <c r="AE47" i="2"/>
  <c r="AG47" i="2"/>
  <c r="AI47" i="2"/>
  <c r="AK47" i="2"/>
  <c r="AM47" i="2"/>
  <c r="AO47" i="2"/>
  <c r="AQ47" i="2"/>
  <c r="AS47" i="2"/>
  <c r="AU47" i="2"/>
  <c r="AW47" i="2"/>
  <c r="AY47" i="2"/>
  <c r="BA47" i="2"/>
  <c r="BC47" i="2"/>
  <c r="BE47" i="2"/>
  <c r="BG47" i="2"/>
  <c r="BI47" i="2"/>
  <c r="BK47" i="2"/>
  <c r="BM47" i="2"/>
  <c r="BO47" i="2"/>
  <c r="BQ47" i="2"/>
  <c r="BS47" i="2"/>
  <c r="BU47" i="2"/>
  <c r="BW47" i="2"/>
  <c r="BY47" i="2"/>
  <c r="CA47" i="2"/>
  <c r="CC47" i="2"/>
  <c r="CE47" i="2"/>
  <c r="CG47" i="2"/>
  <c r="CI47" i="2"/>
  <c r="CK47" i="2"/>
  <c r="CM47" i="2"/>
  <c r="CO47" i="2"/>
  <c r="CQ47" i="2"/>
  <c r="CS47" i="2"/>
  <c r="CU47" i="2"/>
  <c r="CW47" i="2"/>
  <c r="CY47" i="2"/>
  <c r="DA47" i="2"/>
  <c r="DC47" i="2"/>
  <c r="DE47" i="2"/>
  <c r="DG47" i="2"/>
  <c r="DI47" i="2"/>
  <c r="M48" i="2"/>
  <c r="O48" i="2"/>
  <c r="Q48" i="2"/>
  <c r="S48" i="2"/>
  <c r="U48" i="2"/>
  <c r="W48" i="2"/>
  <c r="AA48" i="2"/>
  <c r="AC48" i="2"/>
  <c r="AE48" i="2"/>
  <c r="AG48" i="2"/>
  <c r="AI48" i="2"/>
  <c r="AK48" i="2"/>
  <c r="AM48" i="2"/>
  <c r="AO48" i="2"/>
  <c r="AQ48" i="2"/>
  <c r="AS48" i="2"/>
  <c r="AU48" i="2"/>
  <c r="AW48" i="2"/>
  <c r="AY48" i="2"/>
  <c r="BA48" i="2"/>
  <c r="BC48" i="2"/>
  <c r="BE48" i="2"/>
  <c r="BG48" i="2"/>
  <c r="BI48" i="2"/>
  <c r="BK48" i="2"/>
  <c r="BM48" i="2"/>
  <c r="BO48" i="2"/>
  <c r="BQ48" i="2"/>
  <c r="BS48" i="2"/>
  <c r="BU48" i="2"/>
  <c r="BW48" i="2"/>
  <c r="BY48" i="2"/>
  <c r="CA48" i="2"/>
  <c r="CC48" i="2"/>
  <c r="CE48" i="2"/>
  <c r="CG48" i="2"/>
  <c r="CI48" i="2"/>
  <c r="CK48" i="2"/>
  <c r="CM48" i="2"/>
  <c r="CO48" i="2"/>
  <c r="CQ48" i="2"/>
  <c r="CS48" i="2"/>
  <c r="CU48" i="2"/>
  <c r="CW48" i="2"/>
  <c r="CY48" i="2"/>
  <c r="DA48" i="2"/>
  <c r="DC48" i="2"/>
  <c r="DE48" i="2"/>
  <c r="DG48" i="2"/>
  <c r="DI48" i="2"/>
  <c r="M49" i="2"/>
  <c r="O49" i="2"/>
  <c r="Q49" i="2"/>
  <c r="S49" i="2"/>
  <c r="U49" i="2"/>
  <c r="W49" i="2"/>
  <c r="AA49" i="2"/>
  <c r="AC49" i="2"/>
  <c r="AE49" i="2"/>
  <c r="AG49" i="2"/>
  <c r="AI49" i="2"/>
  <c r="AK49" i="2"/>
  <c r="AM49" i="2"/>
  <c r="AO49" i="2"/>
  <c r="AQ49" i="2"/>
  <c r="AS49" i="2"/>
  <c r="AU49" i="2"/>
  <c r="AW49" i="2"/>
  <c r="AY49" i="2"/>
  <c r="BA49" i="2"/>
  <c r="BC49" i="2"/>
  <c r="BE49" i="2"/>
  <c r="BG49" i="2"/>
  <c r="BI49" i="2"/>
  <c r="BK49" i="2"/>
  <c r="BM49" i="2"/>
  <c r="BO49" i="2"/>
  <c r="BQ49" i="2"/>
  <c r="BS49" i="2"/>
  <c r="BU49" i="2"/>
  <c r="BW49" i="2"/>
  <c r="BY49" i="2"/>
  <c r="CA49" i="2"/>
  <c r="CC49" i="2"/>
  <c r="CE49" i="2"/>
  <c r="CG49" i="2"/>
  <c r="CI49" i="2"/>
  <c r="CK49" i="2"/>
  <c r="CM49" i="2"/>
  <c r="CO49" i="2"/>
  <c r="CQ49" i="2"/>
  <c r="CS49" i="2"/>
  <c r="CU49" i="2"/>
  <c r="CW49" i="2"/>
  <c r="CY49" i="2"/>
  <c r="DA49" i="2"/>
  <c r="DC49" i="2"/>
  <c r="DE49" i="2"/>
  <c r="DG49" i="2"/>
  <c r="DI49" i="2"/>
  <c r="M50" i="2"/>
  <c r="O50" i="2"/>
  <c r="Q50" i="2"/>
  <c r="S50" i="2"/>
  <c r="U50" i="2"/>
  <c r="W50" i="2"/>
  <c r="AA50" i="2"/>
  <c r="AC50" i="2"/>
  <c r="AE50" i="2"/>
  <c r="AG50" i="2"/>
  <c r="AI50" i="2"/>
  <c r="AK50" i="2"/>
  <c r="AM50" i="2"/>
  <c r="AO50" i="2"/>
  <c r="AQ50" i="2"/>
  <c r="AS50" i="2"/>
  <c r="AU50" i="2"/>
  <c r="AW50" i="2"/>
  <c r="AY50" i="2"/>
  <c r="BA50" i="2"/>
  <c r="BC50" i="2"/>
  <c r="BE50" i="2"/>
  <c r="BG50" i="2"/>
  <c r="BI50" i="2"/>
  <c r="BK50" i="2"/>
  <c r="BM50" i="2"/>
  <c r="BO50" i="2"/>
  <c r="BQ50" i="2"/>
  <c r="BS50" i="2"/>
  <c r="BU50" i="2"/>
  <c r="BW50" i="2"/>
  <c r="BY50" i="2"/>
  <c r="CA50" i="2"/>
  <c r="CC50" i="2"/>
  <c r="CE50" i="2"/>
  <c r="CG50" i="2"/>
  <c r="CI50" i="2"/>
  <c r="CK50" i="2"/>
  <c r="CM50" i="2"/>
  <c r="CO50" i="2"/>
  <c r="CQ50" i="2"/>
  <c r="CS50" i="2"/>
  <c r="CU50" i="2"/>
  <c r="CW50" i="2"/>
  <c r="CY50" i="2"/>
  <c r="DA50" i="2"/>
  <c r="DC50" i="2"/>
  <c r="DE50" i="2"/>
  <c r="DG50" i="2"/>
  <c r="DI50" i="2"/>
  <c r="M51" i="2"/>
  <c r="O51" i="2"/>
  <c r="Q51" i="2"/>
  <c r="S51" i="2"/>
  <c r="U51" i="2"/>
  <c r="W51" i="2"/>
  <c r="AA51" i="2"/>
  <c r="AC51" i="2"/>
  <c r="AE51" i="2"/>
  <c r="AG51" i="2"/>
  <c r="AI51" i="2"/>
  <c r="AK51" i="2"/>
  <c r="AM51" i="2"/>
  <c r="AO51" i="2"/>
  <c r="AQ51" i="2"/>
  <c r="AS51" i="2"/>
  <c r="AU51" i="2"/>
  <c r="AW51" i="2"/>
  <c r="AY51" i="2"/>
  <c r="BA51" i="2"/>
  <c r="BC51" i="2"/>
  <c r="BE51" i="2"/>
  <c r="BG51" i="2"/>
  <c r="BI51" i="2"/>
  <c r="BK51" i="2"/>
  <c r="BM51" i="2"/>
  <c r="BO51" i="2"/>
  <c r="BQ51" i="2"/>
  <c r="BS51" i="2"/>
  <c r="BU51" i="2"/>
  <c r="BW51" i="2"/>
  <c r="BY51" i="2"/>
  <c r="CA51" i="2"/>
  <c r="CC51" i="2"/>
  <c r="CE51" i="2"/>
  <c r="CG51" i="2"/>
  <c r="CI51" i="2"/>
  <c r="CK51" i="2"/>
  <c r="CM51" i="2"/>
  <c r="CO51" i="2"/>
  <c r="CQ51" i="2"/>
  <c r="CS51" i="2"/>
  <c r="CU51" i="2"/>
  <c r="CW51" i="2"/>
  <c r="CY51" i="2"/>
  <c r="DA51" i="2"/>
  <c r="DC51" i="2"/>
  <c r="DE51" i="2"/>
  <c r="DG51" i="2"/>
  <c r="DI51" i="2"/>
  <c r="M52" i="2"/>
  <c r="O52" i="2"/>
  <c r="Q52" i="2"/>
  <c r="S52" i="2"/>
  <c r="U52" i="2"/>
  <c r="W52" i="2"/>
  <c r="AA52" i="2"/>
  <c r="AC52" i="2"/>
  <c r="AE52" i="2"/>
  <c r="AG52" i="2"/>
  <c r="AI52" i="2"/>
  <c r="AK52" i="2"/>
  <c r="AM52" i="2"/>
  <c r="AO52" i="2"/>
  <c r="AQ52" i="2"/>
  <c r="AS52" i="2"/>
  <c r="AU52" i="2"/>
  <c r="AW52" i="2"/>
  <c r="AY52" i="2"/>
  <c r="BA52" i="2"/>
  <c r="BC52" i="2"/>
  <c r="BE52" i="2"/>
  <c r="BG52" i="2"/>
  <c r="BI52" i="2"/>
  <c r="BK52" i="2"/>
  <c r="BM52" i="2"/>
  <c r="BO52" i="2"/>
  <c r="BQ52" i="2"/>
  <c r="BS52" i="2"/>
  <c r="BU52" i="2"/>
  <c r="BW52" i="2"/>
  <c r="BY52" i="2"/>
  <c r="CA52" i="2"/>
  <c r="CC52" i="2"/>
  <c r="CE52" i="2"/>
  <c r="CG52" i="2"/>
  <c r="CI52" i="2"/>
  <c r="CK52" i="2"/>
  <c r="CM52" i="2"/>
  <c r="CO52" i="2"/>
  <c r="CQ52" i="2"/>
  <c r="CS52" i="2"/>
  <c r="CU52" i="2"/>
  <c r="CW52" i="2"/>
  <c r="CY52" i="2"/>
  <c r="DA52" i="2"/>
  <c r="DC52" i="2"/>
  <c r="DE52" i="2"/>
  <c r="DG52" i="2"/>
  <c r="DI52" i="2"/>
  <c r="M53" i="2"/>
  <c r="O53" i="2"/>
  <c r="Q53" i="2"/>
  <c r="S53" i="2"/>
  <c r="U53" i="2"/>
  <c r="W53" i="2"/>
  <c r="AA53" i="2"/>
  <c r="AC53" i="2"/>
  <c r="AE53" i="2"/>
  <c r="AG53" i="2"/>
  <c r="AI53" i="2"/>
  <c r="AK53" i="2"/>
  <c r="AM53" i="2"/>
  <c r="AO53" i="2"/>
  <c r="AQ53" i="2"/>
  <c r="AS53" i="2"/>
  <c r="AU53" i="2"/>
  <c r="AW53" i="2"/>
  <c r="AY53" i="2"/>
  <c r="BA53" i="2"/>
  <c r="BC53" i="2"/>
  <c r="BE53" i="2"/>
  <c r="BG53" i="2"/>
  <c r="BI53" i="2"/>
  <c r="BK53" i="2"/>
  <c r="BM53" i="2"/>
  <c r="BO53" i="2"/>
  <c r="BQ53" i="2"/>
  <c r="BS53" i="2"/>
  <c r="BU53" i="2"/>
  <c r="BW53" i="2"/>
  <c r="BY53" i="2"/>
  <c r="CA53" i="2"/>
  <c r="CC53" i="2"/>
  <c r="CE53" i="2"/>
  <c r="CG53" i="2"/>
  <c r="CI53" i="2"/>
  <c r="CK53" i="2"/>
  <c r="CM53" i="2"/>
  <c r="CO53" i="2"/>
  <c r="CQ53" i="2"/>
  <c r="CS53" i="2"/>
  <c r="CU53" i="2"/>
  <c r="CW53" i="2"/>
  <c r="CY53" i="2"/>
  <c r="DA53" i="2"/>
  <c r="DC53" i="2"/>
  <c r="DE53" i="2"/>
  <c r="DG53" i="2"/>
  <c r="DI53" i="2"/>
  <c r="M54" i="2"/>
  <c r="O54" i="2"/>
  <c r="Q54" i="2"/>
  <c r="S54" i="2"/>
  <c r="U54" i="2"/>
  <c r="W54" i="2"/>
  <c r="AA54" i="2"/>
  <c r="AC54" i="2"/>
  <c r="AE54" i="2"/>
  <c r="AG54" i="2"/>
  <c r="AI54" i="2"/>
  <c r="AK54" i="2"/>
  <c r="AM54" i="2"/>
  <c r="AO54" i="2"/>
  <c r="AQ54" i="2"/>
  <c r="AS54" i="2"/>
  <c r="AU54" i="2"/>
  <c r="AW54" i="2"/>
  <c r="AY54" i="2"/>
  <c r="BA54" i="2"/>
  <c r="BC54" i="2"/>
  <c r="BE54" i="2"/>
  <c r="BG54" i="2"/>
  <c r="BI54" i="2"/>
  <c r="BK54" i="2"/>
  <c r="BM54" i="2"/>
  <c r="BO54" i="2"/>
  <c r="BQ54" i="2"/>
  <c r="BS54" i="2"/>
  <c r="BU54" i="2"/>
  <c r="BW54" i="2"/>
  <c r="BY54" i="2"/>
  <c r="CA54" i="2"/>
  <c r="CC54" i="2"/>
  <c r="CE54" i="2"/>
  <c r="CG54" i="2"/>
  <c r="CI54" i="2"/>
  <c r="CK54" i="2"/>
  <c r="CM54" i="2"/>
  <c r="CO54" i="2"/>
  <c r="CQ54" i="2"/>
  <c r="CS54" i="2"/>
  <c r="CU54" i="2"/>
  <c r="CW54" i="2"/>
  <c r="CY54" i="2"/>
  <c r="DA54" i="2"/>
  <c r="DC54" i="2"/>
  <c r="DE54" i="2"/>
  <c r="DG54" i="2"/>
  <c r="DI54" i="2"/>
  <c r="M55" i="2"/>
  <c r="O55" i="2"/>
  <c r="Q55" i="2"/>
  <c r="S55" i="2"/>
  <c r="U55" i="2"/>
  <c r="W55" i="2"/>
  <c r="AA55" i="2"/>
  <c r="AC55" i="2"/>
  <c r="AE55" i="2"/>
  <c r="AG55" i="2"/>
  <c r="AI55" i="2"/>
  <c r="AK55" i="2"/>
  <c r="AM55" i="2"/>
  <c r="AO55" i="2"/>
  <c r="AQ55" i="2"/>
  <c r="AS55" i="2"/>
  <c r="AU55" i="2"/>
  <c r="AW55" i="2"/>
  <c r="AY55" i="2"/>
  <c r="BA55" i="2"/>
  <c r="BC55" i="2"/>
  <c r="BE55" i="2"/>
  <c r="BG55" i="2"/>
  <c r="BI55" i="2"/>
  <c r="BK55" i="2"/>
  <c r="BM55" i="2"/>
  <c r="BO55" i="2"/>
  <c r="BQ55" i="2"/>
  <c r="BS55" i="2"/>
  <c r="BU55" i="2"/>
  <c r="BW55" i="2"/>
  <c r="BY55" i="2"/>
  <c r="CA55" i="2"/>
  <c r="CC55" i="2"/>
  <c r="CE55" i="2"/>
  <c r="CG55" i="2"/>
  <c r="CI55" i="2"/>
  <c r="CK55" i="2"/>
  <c r="CM55" i="2"/>
  <c r="CO55" i="2"/>
  <c r="CQ55" i="2"/>
  <c r="CS55" i="2"/>
  <c r="CU55" i="2"/>
  <c r="CW55" i="2"/>
  <c r="CY55" i="2"/>
  <c r="DA55" i="2"/>
  <c r="DC55" i="2"/>
  <c r="DE55" i="2"/>
  <c r="DG55" i="2"/>
  <c r="DI55" i="2"/>
  <c r="M56" i="2"/>
  <c r="O56" i="2"/>
  <c r="Q56" i="2"/>
  <c r="S56" i="2"/>
  <c r="U56" i="2"/>
  <c r="W56" i="2"/>
  <c r="AA56" i="2"/>
  <c r="AC56" i="2"/>
  <c r="AE56" i="2"/>
  <c r="AG56" i="2"/>
  <c r="AI56" i="2"/>
  <c r="AK56" i="2"/>
  <c r="AM56" i="2"/>
  <c r="AO56" i="2"/>
  <c r="AQ56" i="2"/>
  <c r="AS56" i="2"/>
  <c r="AU56" i="2"/>
  <c r="AW56" i="2"/>
  <c r="AY56" i="2"/>
  <c r="BA56" i="2"/>
  <c r="BC56" i="2"/>
  <c r="BE56" i="2"/>
  <c r="BG56" i="2"/>
  <c r="BI56" i="2"/>
  <c r="BK56" i="2"/>
  <c r="BM56" i="2"/>
  <c r="BO56" i="2"/>
  <c r="BQ56" i="2"/>
  <c r="BS56" i="2"/>
  <c r="BU56" i="2"/>
  <c r="BW56" i="2"/>
  <c r="BY56" i="2"/>
  <c r="CA56" i="2"/>
  <c r="CC56" i="2"/>
  <c r="CE56" i="2"/>
  <c r="CG56" i="2"/>
  <c r="CI56" i="2"/>
  <c r="CK56" i="2"/>
  <c r="CM56" i="2"/>
  <c r="CO56" i="2"/>
  <c r="CQ56" i="2"/>
  <c r="CS56" i="2"/>
  <c r="CU56" i="2"/>
  <c r="CW56" i="2"/>
  <c r="CY56" i="2"/>
  <c r="DA56" i="2"/>
  <c r="DC56" i="2"/>
  <c r="DE56" i="2"/>
  <c r="DG56" i="2"/>
  <c r="DI56" i="2"/>
  <c r="M57" i="2"/>
  <c r="O57" i="2"/>
  <c r="Q57" i="2"/>
  <c r="S57" i="2"/>
  <c r="U57" i="2"/>
  <c r="W57" i="2"/>
  <c r="AA57" i="2"/>
  <c r="AC57" i="2"/>
  <c r="AE57" i="2"/>
  <c r="AG57" i="2"/>
  <c r="AI57" i="2"/>
  <c r="AK57" i="2"/>
  <c r="AM57" i="2"/>
  <c r="AO57" i="2"/>
  <c r="AQ57" i="2"/>
  <c r="AS57" i="2"/>
  <c r="AU57" i="2"/>
  <c r="AW57" i="2"/>
  <c r="AY57" i="2"/>
  <c r="BA57" i="2"/>
  <c r="BC57" i="2"/>
  <c r="BE57" i="2"/>
  <c r="BG57" i="2"/>
  <c r="BI57" i="2"/>
  <c r="BK57" i="2"/>
  <c r="BM57" i="2"/>
  <c r="BO57" i="2"/>
  <c r="BQ57" i="2"/>
  <c r="BS57" i="2"/>
  <c r="BU57" i="2"/>
  <c r="BW57" i="2"/>
  <c r="BY57" i="2"/>
  <c r="CA57" i="2"/>
  <c r="CC57" i="2"/>
  <c r="CE57" i="2"/>
  <c r="CG57" i="2"/>
  <c r="CI57" i="2"/>
  <c r="CK57" i="2"/>
  <c r="CM57" i="2"/>
  <c r="CO57" i="2"/>
  <c r="CQ57" i="2"/>
  <c r="CS57" i="2"/>
  <c r="CU57" i="2"/>
  <c r="CW57" i="2"/>
  <c r="CY57" i="2"/>
  <c r="DA57" i="2"/>
  <c r="DC57" i="2"/>
  <c r="DE57" i="2"/>
  <c r="DG57" i="2"/>
  <c r="DI57" i="2"/>
  <c r="M58" i="2"/>
  <c r="O58" i="2"/>
  <c r="Q58" i="2"/>
  <c r="S58" i="2"/>
  <c r="U58" i="2"/>
  <c r="W58" i="2"/>
  <c r="AA58" i="2"/>
  <c r="AC58" i="2"/>
  <c r="AE58" i="2"/>
  <c r="AG58" i="2"/>
  <c r="AI58" i="2"/>
  <c r="AK58" i="2"/>
  <c r="AM58" i="2"/>
  <c r="AO58" i="2"/>
  <c r="AQ58" i="2"/>
  <c r="AS58" i="2"/>
  <c r="AU58" i="2"/>
  <c r="AW58" i="2"/>
  <c r="AY58" i="2"/>
  <c r="BA58" i="2"/>
  <c r="BC58" i="2"/>
  <c r="BE58" i="2"/>
  <c r="BG58" i="2"/>
  <c r="BI58" i="2"/>
  <c r="BK58" i="2"/>
  <c r="BM58" i="2"/>
  <c r="BO58" i="2"/>
  <c r="BQ58" i="2"/>
  <c r="BS58" i="2"/>
  <c r="BU58" i="2"/>
  <c r="BW58" i="2"/>
  <c r="BY58" i="2"/>
  <c r="CA58" i="2"/>
  <c r="CC58" i="2"/>
  <c r="CE58" i="2"/>
  <c r="CG58" i="2"/>
  <c r="CI58" i="2"/>
  <c r="CK58" i="2"/>
  <c r="CM58" i="2"/>
  <c r="CO58" i="2"/>
  <c r="CQ58" i="2"/>
  <c r="CS58" i="2"/>
  <c r="CU58" i="2"/>
  <c r="CW58" i="2"/>
  <c r="CY58" i="2"/>
  <c r="DA58" i="2"/>
  <c r="DC58" i="2"/>
  <c r="DE58" i="2"/>
  <c r="DG58" i="2"/>
  <c r="DI58" i="2"/>
  <c r="M59" i="2"/>
  <c r="O59" i="2"/>
  <c r="Q59" i="2"/>
  <c r="S59" i="2"/>
  <c r="U59" i="2"/>
  <c r="W59" i="2"/>
  <c r="AA59" i="2"/>
  <c r="AC59" i="2"/>
  <c r="AE59" i="2"/>
  <c r="AG59" i="2"/>
  <c r="AI59" i="2"/>
  <c r="AK59" i="2"/>
  <c r="AM59" i="2"/>
  <c r="AO59" i="2"/>
  <c r="AQ59" i="2"/>
  <c r="AS59" i="2"/>
  <c r="AU59" i="2"/>
  <c r="AW59" i="2"/>
  <c r="AY59" i="2"/>
  <c r="BA59" i="2"/>
  <c r="BC59" i="2"/>
  <c r="BE59" i="2"/>
  <c r="BG59" i="2"/>
  <c r="BI59" i="2"/>
  <c r="BK59" i="2"/>
  <c r="BM59" i="2"/>
  <c r="BO59" i="2"/>
  <c r="BQ59" i="2"/>
  <c r="BS59" i="2"/>
  <c r="BU59" i="2"/>
  <c r="BW59" i="2"/>
  <c r="BY59" i="2"/>
  <c r="CA59" i="2"/>
  <c r="CC59" i="2"/>
  <c r="CE59" i="2"/>
  <c r="CG59" i="2"/>
  <c r="CI59" i="2"/>
  <c r="CK59" i="2"/>
  <c r="CM59" i="2"/>
  <c r="CO59" i="2"/>
  <c r="CQ59" i="2"/>
  <c r="CS59" i="2"/>
  <c r="CU59" i="2"/>
  <c r="CW59" i="2"/>
  <c r="CY59" i="2"/>
  <c r="DA59" i="2"/>
  <c r="DC59" i="2"/>
  <c r="DE59" i="2"/>
  <c r="DG59" i="2"/>
  <c r="DI59" i="2"/>
  <c r="M60" i="2"/>
  <c r="O60" i="2"/>
  <c r="Q60" i="2"/>
  <c r="S60" i="2"/>
  <c r="U60" i="2"/>
  <c r="W60" i="2"/>
  <c r="AA60" i="2"/>
  <c r="AC60" i="2"/>
  <c r="AE60" i="2"/>
  <c r="AG60" i="2"/>
  <c r="AI60" i="2"/>
  <c r="AK60" i="2"/>
  <c r="AM60" i="2"/>
  <c r="AO60" i="2"/>
  <c r="AQ60" i="2"/>
  <c r="AS60" i="2"/>
  <c r="AU60" i="2"/>
  <c r="AW60" i="2"/>
  <c r="AY60" i="2"/>
  <c r="BA60" i="2"/>
  <c r="BC60" i="2"/>
  <c r="BE60" i="2"/>
  <c r="BG60" i="2"/>
  <c r="BI60" i="2"/>
  <c r="BK60" i="2"/>
  <c r="BM60" i="2"/>
  <c r="BO60" i="2"/>
  <c r="BQ60" i="2"/>
  <c r="BS60" i="2"/>
  <c r="BU60" i="2"/>
  <c r="BW60" i="2"/>
  <c r="BY60" i="2"/>
  <c r="CA60" i="2"/>
  <c r="CC60" i="2"/>
  <c r="CE60" i="2"/>
  <c r="CG60" i="2"/>
  <c r="CI60" i="2"/>
  <c r="CK60" i="2"/>
  <c r="CM60" i="2"/>
  <c r="CO60" i="2"/>
  <c r="CQ60" i="2"/>
  <c r="CS60" i="2"/>
  <c r="CU60" i="2"/>
  <c r="CW60" i="2"/>
  <c r="CY60" i="2"/>
  <c r="DA60" i="2"/>
  <c r="DC60" i="2"/>
  <c r="DE60" i="2"/>
  <c r="DG60" i="2"/>
  <c r="DI60" i="2"/>
  <c r="M61" i="2"/>
  <c r="O61" i="2"/>
  <c r="Q61" i="2"/>
  <c r="S61" i="2"/>
  <c r="U61" i="2"/>
  <c r="W61" i="2"/>
  <c r="AA61" i="2"/>
  <c r="AC61" i="2"/>
  <c r="AE61" i="2"/>
  <c r="AG61" i="2"/>
  <c r="AI61" i="2"/>
  <c r="AK61" i="2"/>
  <c r="AM61" i="2"/>
  <c r="AO61" i="2"/>
  <c r="AQ61" i="2"/>
  <c r="AS61" i="2"/>
  <c r="AU61" i="2"/>
  <c r="AW61" i="2"/>
  <c r="AY61" i="2"/>
  <c r="BA61" i="2"/>
  <c r="BC61" i="2"/>
  <c r="BE61" i="2"/>
  <c r="BG61" i="2"/>
  <c r="BI61" i="2"/>
  <c r="BK61" i="2"/>
  <c r="BM61" i="2"/>
  <c r="BO61" i="2"/>
  <c r="BQ61" i="2"/>
  <c r="BS61" i="2"/>
  <c r="BU61" i="2"/>
  <c r="BW61" i="2"/>
  <c r="BY61" i="2"/>
  <c r="CA61" i="2"/>
  <c r="CC61" i="2"/>
  <c r="CE61" i="2"/>
  <c r="CG61" i="2"/>
  <c r="CI61" i="2"/>
  <c r="CK61" i="2"/>
  <c r="CM61" i="2"/>
  <c r="CO61" i="2"/>
  <c r="CQ61" i="2"/>
  <c r="CS61" i="2"/>
  <c r="CU61" i="2"/>
  <c r="CW61" i="2"/>
  <c r="CY61" i="2"/>
  <c r="DA61" i="2"/>
  <c r="DC61" i="2"/>
  <c r="DE61" i="2"/>
  <c r="DG61" i="2"/>
  <c r="DI61" i="2"/>
  <c r="M62" i="2"/>
  <c r="O62" i="2"/>
  <c r="Q62" i="2"/>
  <c r="S62" i="2"/>
  <c r="U62" i="2"/>
  <c r="W62" i="2"/>
  <c r="AA62" i="2"/>
  <c r="AC62" i="2"/>
  <c r="AE62" i="2"/>
  <c r="AG62" i="2"/>
  <c r="AI62" i="2"/>
  <c r="AK62" i="2"/>
  <c r="AM62" i="2"/>
  <c r="AO62" i="2"/>
  <c r="AQ62" i="2"/>
  <c r="AS62" i="2"/>
  <c r="AU62" i="2"/>
  <c r="AW62" i="2"/>
  <c r="AY62" i="2"/>
  <c r="BA62" i="2"/>
  <c r="BC62" i="2"/>
  <c r="BE62" i="2"/>
  <c r="BG62" i="2"/>
  <c r="BI62" i="2"/>
  <c r="BK62" i="2"/>
  <c r="BM62" i="2"/>
  <c r="BO62" i="2"/>
  <c r="BQ62" i="2"/>
  <c r="BS62" i="2"/>
  <c r="BU62" i="2"/>
  <c r="BW62" i="2"/>
  <c r="BY62" i="2"/>
  <c r="CA62" i="2"/>
  <c r="CC62" i="2"/>
  <c r="CE62" i="2"/>
  <c r="CG62" i="2"/>
  <c r="CI62" i="2"/>
  <c r="CK62" i="2"/>
  <c r="CM62" i="2"/>
  <c r="CO62" i="2"/>
  <c r="CQ62" i="2"/>
  <c r="CS62" i="2"/>
  <c r="CU62" i="2"/>
  <c r="CW62" i="2"/>
  <c r="CY62" i="2"/>
  <c r="DA62" i="2"/>
  <c r="DC62" i="2"/>
  <c r="DE62" i="2"/>
  <c r="DG62" i="2"/>
  <c r="DI62" i="2"/>
  <c r="M63" i="2"/>
  <c r="O63" i="2"/>
  <c r="Q63" i="2"/>
  <c r="S63" i="2"/>
  <c r="U63" i="2"/>
  <c r="W63" i="2"/>
  <c r="AA63" i="2"/>
  <c r="AC63" i="2"/>
  <c r="AE63" i="2"/>
  <c r="AG63" i="2"/>
  <c r="AI63" i="2"/>
  <c r="AK63" i="2"/>
  <c r="AM63" i="2"/>
  <c r="AO63" i="2"/>
  <c r="AQ63" i="2"/>
  <c r="AS63" i="2"/>
  <c r="AU63" i="2"/>
  <c r="AW63" i="2"/>
  <c r="AY63" i="2"/>
  <c r="BA63" i="2"/>
  <c r="BC63" i="2"/>
  <c r="BE63" i="2"/>
  <c r="BG63" i="2"/>
  <c r="BI63" i="2"/>
  <c r="BK63" i="2"/>
  <c r="BM63" i="2"/>
  <c r="BO63" i="2"/>
  <c r="BQ63" i="2"/>
  <c r="BS63" i="2"/>
  <c r="BU63" i="2"/>
  <c r="BW63" i="2"/>
  <c r="BY63" i="2"/>
  <c r="CA63" i="2"/>
  <c r="CC63" i="2"/>
  <c r="CE63" i="2"/>
  <c r="CG63" i="2"/>
  <c r="CI63" i="2"/>
  <c r="CK63" i="2"/>
  <c r="CM63" i="2"/>
  <c r="CO63" i="2"/>
  <c r="CQ63" i="2"/>
  <c r="CS63" i="2"/>
  <c r="CU63" i="2"/>
  <c r="CW63" i="2"/>
  <c r="CY63" i="2"/>
  <c r="DA63" i="2"/>
  <c r="DC63" i="2"/>
  <c r="DE63" i="2"/>
  <c r="DG63" i="2"/>
  <c r="DI63" i="2"/>
  <c r="F29" i="2"/>
  <c r="D28" i="2"/>
  <c r="F28" i="2" s="1"/>
  <c r="D27" i="2"/>
  <c r="F27" i="2" s="1"/>
  <c r="M14" i="2"/>
  <c r="M26" i="2"/>
  <c r="G27" i="2"/>
  <c r="H27" i="2"/>
  <c r="I27" i="2"/>
  <c r="G28" i="2"/>
  <c r="H28" i="2"/>
  <c r="I28" i="2"/>
  <c r="H29" i="2"/>
  <c r="F30" i="2"/>
  <c r="G30" i="2"/>
  <c r="H30" i="2"/>
  <c r="I30" i="2"/>
  <c r="F31" i="2"/>
  <c r="G31" i="2"/>
  <c r="H31" i="2"/>
  <c r="I31" i="2"/>
  <c r="F32" i="2"/>
  <c r="G32" i="2"/>
  <c r="H32" i="2"/>
  <c r="I32" i="2"/>
  <c r="F33" i="2"/>
  <c r="G33" i="2"/>
  <c r="H33" i="2"/>
  <c r="I33" i="2"/>
  <c r="F34" i="2"/>
  <c r="G34" i="2"/>
  <c r="H34" i="2"/>
  <c r="I34" i="2"/>
  <c r="F35" i="2"/>
  <c r="G35" i="2"/>
  <c r="H35" i="2"/>
  <c r="I35" i="2"/>
  <c r="F36" i="2"/>
  <c r="G36" i="2"/>
  <c r="H36" i="2"/>
  <c r="I36" i="2"/>
  <c r="F37" i="2"/>
  <c r="G37" i="2"/>
  <c r="H37" i="2"/>
  <c r="I37" i="2"/>
  <c r="F38" i="2"/>
  <c r="G38" i="2"/>
  <c r="H38" i="2"/>
  <c r="I38" i="2"/>
  <c r="F39" i="2"/>
  <c r="G39" i="2"/>
  <c r="H39" i="2"/>
  <c r="I39" i="2"/>
  <c r="F40" i="2"/>
  <c r="G40" i="2"/>
  <c r="H40" i="2"/>
  <c r="I40" i="2"/>
  <c r="F41" i="2"/>
  <c r="G41" i="2"/>
  <c r="H41" i="2"/>
  <c r="I41" i="2"/>
  <c r="F42" i="2"/>
  <c r="G42" i="2"/>
  <c r="H42" i="2"/>
  <c r="I42" i="2"/>
  <c r="J42" i="2" s="1"/>
  <c r="F43" i="2"/>
  <c r="G43" i="2"/>
  <c r="H43" i="2"/>
  <c r="I43" i="2"/>
  <c r="F44" i="2"/>
  <c r="G44" i="2"/>
  <c r="H44" i="2"/>
  <c r="I44" i="2"/>
  <c r="F45" i="2"/>
  <c r="G45" i="2"/>
  <c r="H45" i="2"/>
  <c r="I45" i="2"/>
  <c r="F46" i="2"/>
  <c r="G46" i="2"/>
  <c r="H46" i="2"/>
  <c r="I46" i="2"/>
  <c r="F47" i="2"/>
  <c r="G47" i="2"/>
  <c r="H47" i="2"/>
  <c r="I47" i="2"/>
  <c r="F48" i="2"/>
  <c r="G48" i="2"/>
  <c r="H48" i="2"/>
  <c r="I48" i="2"/>
  <c r="F49" i="2"/>
  <c r="G49" i="2"/>
  <c r="H49" i="2"/>
  <c r="I49" i="2"/>
  <c r="F50" i="2"/>
  <c r="G50" i="2"/>
  <c r="H50" i="2"/>
  <c r="I50" i="2"/>
  <c r="F51" i="2"/>
  <c r="G51" i="2"/>
  <c r="H51" i="2"/>
  <c r="I51" i="2"/>
  <c r="F52" i="2"/>
  <c r="G52" i="2"/>
  <c r="H52" i="2"/>
  <c r="I52" i="2"/>
  <c r="F53" i="2"/>
  <c r="G53" i="2"/>
  <c r="H53" i="2"/>
  <c r="I53" i="2"/>
  <c r="F54" i="2"/>
  <c r="G54" i="2"/>
  <c r="H54" i="2"/>
  <c r="I54" i="2"/>
  <c r="F55" i="2"/>
  <c r="G55" i="2"/>
  <c r="H55" i="2"/>
  <c r="I55" i="2"/>
  <c r="F56" i="2"/>
  <c r="G56" i="2"/>
  <c r="H56" i="2"/>
  <c r="I56" i="2"/>
  <c r="F57" i="2"/>
  <c r="G57" i="2"/>
  <c r="H57" i="2"/>
  <c r="I57" i="2"/>
  <c r="F58" i="2"/>
  <c r="G58" i="2"/>
  <c r="H58" i="2"/>
  <c r="I58" i="2"/>
  <c r="F59" i="2"/>
  <c r="G59" i="2"/>
  <c r="H59" i="2"/>
  <c r="I59" i="2"/>
  <c r="F60" i="2"/>
  <c r="G60" i="2"/>
  <c r="H60" i="2"/>
  <c r="I60" i="2"/>
  <c r="F61" i="2"/>
  <c r="G61" i="2"/>
  <c r="H61" i="2"/>
  <c r="I61" i="2"/>
  <c r="F62" i="2"/>
  <c r="G62" i="2"/>
  <c r="H62" i="2"/>
  <c r="I62" i="2"/>
  <c r="F63" i="2"/>
  <c r="G63" i="2"/>
  <c r="H63" i="2"/>
  <c r="I63"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D1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B27" i="2"/>
  <c r="A35" i="2"/>
  <c r="A34" i="2"/>
  <c r="A33" i="2"/>
  <c r="A32" i="2"/>
  <c r="A31" i="2"/>
  <c r="A30" i="2"/>
  <c r="A29" i="2"/>
  <c r="A28" i="2"/>
  <c r="A27" i="2"/>
  <c r="B26" i="2"/>
  <c r="A26" i="2"/>
  <c r="B17" i="2"/>
  <c r="A17" i="2"/>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G23" i="11"/>
  <c r="G36" i="11"/>
  <c r="F59" i="11"/>
  <c r="DA76" i="4" l="1"/>
  <c r="DA68" i="4"/>
  <c r="DA77" i="4"/>
  <c r="DA83" i="4"/>
  <c r="DA65" i="4"/>
  <c r="DA71" i="4"/>
  <c r="DA80" i="4"/>
  <c r="DA72" i="4"/>
  <c r="DA88" i="4"/>
  <c r="DA86" i="4"/>
  <c r="DA87" i="4"/>
  <c r="DA67" i="4"/>
  <c r="DA84" i="4"/>
  <c r="DA85" i="4"/>
  <c r="DA79" i="4"/>
  <c r="DA89" i="4"/>
  <c r="DA74" i="4"/>
  <c r="DA75" i="4"/>
  <c r="DA78" i="4"/>
  <c r="DA82" i="4"/>
  <c r="DA73" i="4"/>
  <c r="DA70" i="4"/>
  <c r="DA81" i="4"/>
  <c r="DA66" i="4"/>
  <c r="DA69" i="4"/>
  <c r="J46" i="2"/>
  <c r="J63" i="2"/>
  <c r="J55" i="2"/>
  <c r="J51" i="2"/>
  <c r="J62" i="2"/>
  <c r="J58" i="2"/>
  <c r="J50" i="2"/>
  <c r="J34" i="2"/>
  <c r="J30" i="2"/>
  <c r="K31" i="2"/>
  <c r="R31" i="2" s="1"/>
  <c r="G29" i="2"/>
  <c r="I29" i="2"/>
  <c r="K29" i="2" s="1"/>
  <c r="BP29" i="2" s="1"/>
  <c r="K39" i="2"/>
  <c r="BT39" i="2" s="1"/>
  <c r="K45" i="2"/>
  <c r="V45" i="2" s="1"/>
  <c r="J41" i="2"/>
  <c r="J39" i="2"/>
  <c r="J37" i="2"/>
  <c r="J35" i="2"/>
  <c r="K63" i="2"/>
  <c r="CF63" i="2" s="1"/>
  <c r="J54" i="2"/>
  <c r="J52" i="2"/>
  <c r="K52" i="2"/>
  <c r="R52" i="2" s="1"/>
  <c r="J32" i="2"/>
  <c r="K30" i="2"/>
  <c r="T30" i="2" s="1"/>
  <c r="K59" i="2"/>
  <c r="AB59" i="2" s="1"/>
  <c r="K50" i="2"/>
  <c r="BL50" i="2" s="1"/>
  <c r="K35" i="2"/>
  <c r="BR35" i="2" s="1"/>
  <c r="J61" i="2"/>
  <c r="J59" i="2"/>
  <c r="J48" i="2"/>
  <c r="K46" i="2"/>
  <c r="BZ46" i="2" s="1"/>
  <c r="K37" i="2"/>
  <c r="K61" i="2"/>
  <c r="CD61" i="2" s="1"/>
  <c r="J57" i="2"/>
  <c r="K55" i="2"/>
  <c r="T55" i="2" s="1"/>
  <c r="J44" i="2"/>
  <c r="K42" i="2"/>
  <c r="AD42" i="2" s="1"/>
  <c r="J33" i="2"/>
  <c r="J53" i="2"/>
  <c r="J40" i="2"/>
  <c r="K38" i="2"/>
  <c r="AB38" i="2" s="1"/>
  <c r="J31" i="2"/>
  <c r="K62" i="2"/>
  <c r="BV62" i="2" s="1"/>
  <c r="K53" i="2"/>
  <c r="DJ53" i="2" s="1"/>
  <c r="K47" i="2"/>
  <c r="DJ47" i="2" s="1"/>
  <c r="K40" i="2"/>
  <c r="AH40" i="2" s="1"/>
  <c r="J38" i="2"/>
  <c r="J36" i="2"/>
  <c r="K51" i="2"/>
  <c r="BT51" i="2" s="1"/>
  <c r="J60" i="2"/>
  <c r="K58" i="2"/>
  <c r="AR58" i="2" s="1"/>
  <c r="J49" i="2"/>
  <c r="J47" i="2"/>
  <c r="K43" i="2"/>
  <c r="CL43" i="2" s="1"/>
  <c r="K36" i="2"/>
  <c r="DF36" i="2" s="1"/>
  <c r="K34" i="2"/>
  <c r="AR34" i="2" s="1"/>
  <c r="K60" i="2"/>
  <c r="X60" i="2" s="1"/>
  <c r="J56" i="2"/>
  <c r="K54" i="2"/>
  <c r="BB54" i="2" s="1"/>
  <c r="J45" i="2"/>
  <c r="J43" i="2"/>
  <c r="DB25" i="10"/>
  <c r="K57" i="2"/>
  <c r="CV57" i="2" s="1"/>
  <c r="K48" i="2"/>
  <c r="AJ48" i="2" s="1"/>
  <c r="K41" i="2"/>
  <c r="AX41" i="2" s="1"/>
  <c r="K32" i="2"/>
  <c r="N32" i="2" s="1"/>
  <c r="K44" i="2"/>
  <c r="R44" i="2" s="1"/>
  <c r="K27" i="2"/>
  <c r="BB27" i="2" s="1"/>
  <c r="K56" i="2"/>
  <c r="DH56" i="2" s="1"/>
  <c r="K49" i="2"/>
  <c r="BP49" i="2" s="1"/>
  <c r="CP45" i="2"/>
  <c r="BL41" i="2"/>
  <c r="CN42" i="2"/>
  <c r="CN31" i="2"/>
  <c r="BV30" i="2"/>
  <c r="AB30" i="2"/>
  <c r="AT30" i="2"/>
  <c r="BR59" i="2"/>
  <c r="BZ59" i="2"/>
  <c r="BB45" i="2"/>
  <c r="CJ45" i="2"/>
  <c r="AF45" i="2"/>
  <c r="AR60" i="2"/>
  <c r="BR40" i="2"/>
  <c r="CN41" i="2"/>
  <c r="BJ50" i="2"/>
  <c r="T43" i="2"/>
  <c r="AD38" i="2"/>
  <c r="V38" i="2"/>
  <c r="AZ60" i="2"/>
  <c r="AL42" i="2"/>
  <c r="K33" i="2"/>
  <c r="CV33" i="2" s="1"/>
  <c r="BJ32" i="2"/>
  <c r="BR32" i="2"/>
  <c r="DJ32" i="2"/>
  <c r="J28" i="2"/>
  <c r="K28" i="2"/>
  <c r="J27" i="2"/>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DB31" i="2" l="1"/>
  <c r="BD31" i="2"/>
  <c r="BT31" i="2"/>
  <c r="AX31" i="2"/>
  <c r="BR31" i="2"/>
  <c r="BR42" i="2"/>
  <c r="DF47" i="2"/>
  <c r="BB32" i="2"/>
  <c r="CJ50" i="2"/>
  <c r="CH54" i="2"/>
  <c r="BN30" i="2"/>
  <c r="BX31" i="2"/>
  <c r="DB50" i="2"/>
  <c r="AH59" i="2"/>
  <c r="BF31" i="2"/>
  <c r="AB31" i="2"/>
  <c r="AH42" i="2"/>
  <c r="CV53" i="2"/>
  <c r="AT42" i="2"/>
  <c r="DH31" i="2"/>
  <c r="CD31" i="2"/>
  <c r="X31" i="2"/>
  <c r="BJ31" i="2"/>
  <c r="BZ31" i="2"/>
  <c r="AF31" i="2"/>
  <c r="CV31" i="2"/>
  <c r="CX53" i="2"/>
  <c r="CH53" i="2"/>
  <c r="V46" i="2"/>
  <c r="X57" i="2"/>
  <c r="T45" i="2"/>
  <c r="BX42" i="2"/>
  <c r="BB47" i="2"/>
  <c r="CR31" i="2"/>
  <c r="BF53" i="2"/>
  <c r="CL45" i="2"/>
  <c r="CZ53" i="2"/>
  <c r="CF53" i="2"/>
  <c r="N52" i="2"/>
  <c r="BT45" i="2"/>
  <c r="BX53" i="2"/>
  <c r="CJ47" i="2"/>
  <c r="V40" i="2"/>
  <c r="CN45" i="2"/>
  <c r="CV52" i="2"/>
  <c r="BH40" i="2"/>
  <c r="AD45" i="2"/>
  <c r="AD53" i="2"/>
  <c r="CN39" i="2"/>
  <c r="CL57" i="2"/>
  <c r="DF38" i="2"/>
  <c r="DB52" i="2"/>
  <c r="R45" i="2"/>
  <c r="CX45" i="2"/>
  <c r="P54" i="2"/>
  <c r="AV42" i="2"/>
  <c r="CL41" i="2"/>
  <c r="AB39" i="2"/>
  <c r="BP57" i="2"/>
  <c r="BZ34" i="2"/>
  <c r="BV45" i="2"/>
  <c r="DD57" i="2"/>
  <c r="CN52" i="2"/>
  <c r="BH45" i="2"/>
  <c r="CJ42" i="2"/>
  <c r="CR47" i="2"/>
  <c r="CT57" i="2"/>
  <c r="AH52" i="2"/>
  <c r="CH45" i="2"/>
  <c r="BL42" i="2"/>
  <c r="BT57" i="2"/>
  <c r="CJ43" i="2"/>
  <c r="AP52" i="2"/>
  <c r="BD45" i="2"/>
  <c r="CD45" i="2"/>
  <c r="CT42" i="2"/>
  <c r="AN42" i="2"/>
  <c r="BF39" i="2"/>
  <c r="X61" i="2"/>
  <c r="BF61" i="2"/>
  <c r="AD61" i="2"/>
  <c r="AT61" i="2"/>
  <c r="T61" i="2"/>
  <c r="P61" i="2"/>
  <c r="AP61" i="2"/>
  <c r="DH59" i="2"/>
  <c r="CJ58" i="2"/>
  <c r="DD61" i="2"/>
  <c r="BF59" i="2"/>
  <c r="BJ61" i="2"/>
  <c r="CN61" i="2"/>
  <c r="AV59" i="2"/>
  <c r="CX61" i="2"/>
  <c r="AH61" i="2"/>
  <c r="AB61" i="2"/>
  <c r="CJ59" i="2"/>
  <c r="CF59" i="2"/>
  <c r="BD61" i="2"/>
  <c r="AN61" i="2"/>
  <c r="BJ59" i="2"/>
  <c r="DF60" i="2"/>
  <c r="BZ61" i="2"/>
  <c r="AZ59" i="2"/>
  <c r="BX57" i="2"/>
  <c r="AZ57" i="2"/>
  <c r="AF57" i="2"/>
  <c r="N53" i="2"/>
  <c r="CL53" i="2"/>
  <c r="BB53" i="2"/>
  <c r="AH53" i="2"/>
  <c r="AL53" i="2"/>
  <c r="BH53" i="2"/>
  <c r="BB52" i="2"/>
  <c r="CZ52" i="2"/>
  <c r="CT52" i="2"/>
  <c r="BV52" i="2"/>
  <c r="CB52" i="2"/>
  <c r="CH52" i="2"/>
  <c r="CP52" i="2"/>
  <c r="BD52" i="2"/>
  <c r="BJ52" i="2"/>
  <c r="AL52" i="2"/>
  <c r="BN52" i="2"/>
  <c r="AV52" i="2"/>
  <c r="AX52" i="2"/>
  <c r="AB52" i="2"/>
  <c r="AT52" i="2"/>
  <c r="AN52" i="2"/>
  <c r="DF52" i="2"/>
  <c r="BF52" i="2"/>
  <c r="DH52" i="2"/>
  <c r="CR51" i="2"/>
  <c r="AH51" i="2"/>
  <c r="BZ51" i="2"/>
  <c r="AZ51" i="2"/>
  <c r="V50" i="2"/>
  <c r="AN49" i="2"/>
  <c r="BT47" i="2"/>
  <c r="CL47" i="2"/>
  <c r="BV47" i="2"/>
  <c r="AP47" i="2"/>
  <c r="BP45" i="2"/>
  <c r="AX45" i="2"/>
  <c r="AH45" i="2"/>
  <c r="AZ45" i="2"/>
  <c r="N45" i="2"/>
  <c r="DF45" i="2"/>
  <c r="AB45" i="2"/>
  <c r="AJ43" i="2"/>
  <c r="N43" i="2"/>
  <c r="T42" i="2"/>
  <c r="CH41" i="2"/>
  <c r="AB41" i="2"/>
  <c r="P41" i="2"/>
  <c r="AT48" i="2"/>
  <c r="AP57" i="2"/>
  <c r="P57" i="2"/>
  <c r="CP57" i="2"/>
  <c r="AT57" i="2"/>
  <c r="AL48" i="2"/>
  <c r="CN57" i="2"/>
  <c r="DJ57" i="2"/>
  <c r="CH57" i="2"/>
  <c r="AL57" i="2"/>
  <c r="AX43" i="2"/>
  <c r="BX52" i="2"/>
  <c r="CD52" i="2"/>
  <c r="T52" i="2"/>
  <c r="BZ52" i="2"/>
  <c r="BT52" i="2"/>
  <c r="AT45" i="2"/>
  <c r="CT45" i="2"/>
  <c r="BN45" i="2"/>
  <c r="BJ45" i="2"/>
  <c r="CF45" i="2"/>
  <c r="BZ45" i="2"/>
  <c r="CZ46" i="2"/>
  <c r="CV46" i="2"/>
  <c r="CJ55" i="2"/>
  <c r="AD52" i="2"/>
  <c r="BF45" i="2"/>
  <c r="X48" i="2"/>
  <c r="CZ57" i="2"/>
  <c r="DB57" i="2"/>
  <c r="BF57" i="2"/>
  <c r="T57" i="2"/>
  <c r="AP43" i="2"/>
  <c r="AZ52" i="2"/>
  <c r="BR52" i="2"/>
  <c r="DJ52" i="2"/>
  <c r="BH52" i="2"/>
  <c r="BL52" i="2"/>
  <c r="CZ45" i="2"/>
  <c r="BL45" i="2"/>
  <c r="AL45" i="2"/>
  <c r="AP45" i="2"/>
  <c r="BX45" i="2"/>
  <c r="DB45" i="2"/>
  <c r="DJ42" i="2"/>
  <c r="AZ53" i="2"/>
  <c r="AP53" i="2"/>
  <c r="CX41" i="2"/>
  <c r="AZ46" i="2"/>
  <c r="V47" i="2"/>
  <c r="CB53" i="2"/>
  <c r="BN54" i="2"/>
  <c r="DH57" i="2"/>
  <c r="BR57" i="2"/>
  <c r="BD57" i="2"/>
  <c r="BJ57" i="2"/>
  <c r="X52" i="2"/>
  <c r="AR52" i="2"/>
  <c r="AJ52" i="2"/>
  <c r="CR52" i="2"/>
  <c r="AF52" i="2"/>
  <c r="CL52" i="2"/>
  <c r="AN45" i="2"/>
  <c r="DJ45" i="2"/>
  <c r="X45" i="2"/>
  <c r="DD45" i="2"/>
  <c r="AR45" i="2"/>
  <c r="BJ41" i="2"/>
  <c r="BN57" i="2"/>
  <c r="CD57" i="2"/>
  <c r="CB57" i="2"/>
  <c r="DF57" i="2"/>
  <c r="BR43" i="2"/>
  <c r="AN48" i="2"/>
  <c r="AJ57" i="2"/>
  <c r="AN57" i="2"/>
  <c r="CX57" i="2"/>
  <c r="BB57" i="2"/>
  <c r="AL43" i="2"/>
  <c r="DD52" i="2"/>
  <c r="CX52" i="2"/>
  <c r="CF52" i="2"/>
  <c r="P52" i="2"/>
  <c r="CJ52" i="2"/>
  <c r="V52" i="2"/>
  <c r="CB45" i="2"/>
  <c r="DH45" i="2"/>
  <c r="CR45" i="2"/>
  <c r="P45" i="2"/>
  <c r="CV45" i="2"/>
  <c r="AJ45" i="2"/>
  <c r="BP52" i="2"/>
  <c r="BT41" i="2"/>
  <c r="CZ47" i="2"/>
  <c r="BR45" i="2"/>
  <c r="BN40" i="2"/>
  <c r="BF40" i="2"/>
  <c r="AV40" i="2"/>
  <c r="X40" i="2"/>
  <c r="CB40" i="2"/>
  <c r="CB39" i="2"/>
  <c r="AT39" i="2"/>
  <c r="CV39" i="2"/>
  <c r="CF39" i="2"/>
  <c r="AX39" i="2"/>
  <c r="CP39" i="2"/>
  <c r="AL39" i="2"/>
  <c r="AJ39" i="2"/>
  <c r="AR39" i="2"/>
  <c r="AN39" i="2"/>
  <c r="DB39" i="2"/>
  <c r="DF39" i="2"/>
  <c r="DH39" i="2"/>
  <c r="V39" i="2"/>
  <c r="BH39" i="2"/>
  <c r="BX39" i="2"/>
  <c r="BJ39" i="2"/>
  <c r="CR39" i="2"/>
  <c r="N39" i="2"/>
  <c r="X39" i="2"/>
  <c r="CL39" i="2"/>
  <c r="DJ39" i="2"/>
  <c r="BD39" i="2"/>
  <c r="AP39" i="2"/>
  <c r="AV39" i="2"/>
  <c r="AD39" i="2"/>
  <c r="R39" i="2"/>
  <c r="BV39" i="2"/>
  <c r="T39" i="2"/>
  <c r="CT39" i="2"/>
  <c r="BP39" i="2"/>
  <c r="CJ39" i="2"/>
  <c r="P39" i="2"/>
  <c r="CX39" i="2"/>
  <c r="BL39" i="2"/>
  <c r="AX34" i="2"/>
  <c r="T34" i="2"/>
  <c r="CT32" i="2"/>
  <c r="BN32" i="2"/>
  <c r="DF54" i="2"/>
  <c r="AH54" i="2"/>
  <c r="AX54" i="2"/>
  <c r="CD62" i="2"/>
  <c r="BD35" i="2"/>
  <c r="N61" i="2"/>
  <c r="CF54" i="2"/>
  <c r="R59" i="2"/>
  <c r="AN31" i="2"/>
  <c r="CP58" i="2"/>
  <c r="BB48" i="2"/>
  <c r="AP62" i="2"/>
  <c r="CR38" i="2"/>
  <c r="AL38" i="2"/>
  <c r="CB50" i="2"/>
  <c r="BF50" i="2"/>
  <c r="CL61" i="2"/>
  <c r="CR61" i="2"/>
  <c r="DH61" i="2"/>
  <c r="BP61" i="2"/>
  <c r="CP48" i="2"/>
  <c r="BV54" i="2"/>
  <c r="CR54" i="2"/>
  <c r="CV59" i="2"/>
  <c r="CN59" i="2"/>
  <c r="AL59" i="2"/>
  <c r="AH31" i="2"/>
  <c r="CT31" i="2"/>
  <c r="DF31" i="2"/>
  <c r="AL31" i="2"/>
  <c r="BH31" i="2"/>
  <c r="BF51" i="2"/>
  <c r="CN63" i="2"/>
  <c r="N35" i="2"/>
  <c r="T60" i="2"/>
  <c r="CR48" i="2"/>
  <c r="CN48" i="2"/>
  <c r="CR57" i="2"/>
  <c r="BH57" i="2"/>
  <c r="V57" i="2"/>
  <c r="BZ57" i="2"/>
  <c r="CH62" i="2"/>
  <c r="R38" i="2"/>
  <c r="CN38" i="2"/>
  <c r="BH50" i="2"/>
  <c r="BB61" i="2"/>
  <c r="V61" i="2"/>
  <c r="CP61" i="2"/>
  <c r="BH61" i="2"/>
  <c r="BP46" i="2"/>
  <c r="AP54" i="2"/>
  <c r="CJ54" i="2"/>
  <c r="CL59" i="2"/>
  <c r="BV59" i="2"/>
  <c r="V31" i="2"/>
  <c r="N31" i="2"/>
  <c r="BL31" i="2"/>
  <c r="CX31" i="2"/>
  <c r="AD31" i="2"/>
  <c r="AZ31" i="2"/>
  <c r="BJ42" i="2"/>
  <c r="X56" i="2"/>
  <c r="P53" i="2"/>
  <c r="T46" i="2"/>
  <c r="BZ47" i="2"/>
  <c r="X47" i="2"/>
  <c r="BZ63" i="2"/>
  <c r="CH39" i="2"/>
  <c r="BR39" i="2"/>
  <c r="BZ39" i="2"/>
  <c r="AZ39" i="2"/>
  <c r="CZ39" i="2"/>
  <c r="AF39" i="2"/>
  <c r="AR35" i="2"/>
  <c r="AD55" i="2"/>
  <c r="BP50" i="2"/>
  <c r="BZ54" i="2"/>
  <c r="AX38" i="2"/>
  <c r="AR50" i="2"/>
  <c r="DB61" i="2"/>
  <c r="BX61" i="2"/>
  <c r="X59" i="2"/>
  <c r="AV31" i="2"/>
  <c r="AT31" i="2"/>
  <c r="AV35" i="2"/>
  <c r="DH48" i="2"/>
  <c r="X38" i="2"/>
  <c r="BH38" i="2"/>
  <c r="AN50" i="2"/>
  <c r="CT61" i="2"/>
  <c r="CZ61" i="2"/>
  <c r="BN61" i="2"/>
  <c r="AZ61" i="2"/>
  <c r="AX59" i="2"/>
  <c r="DD54" i="2"/>
  <c r="CB54" i="2"/>
  <c r="T59" i="2"/>
  <c r="BD59" i="2"/>
  <c r="CL31" i="2"/>
  <c r="DJ31" i="2"/>
  <c r="CP31" i="2"/>
  <c r="T31" i="2"/>
  <c r="AR31" i="2"/>
  <c r="AN56" i="2"/>
  <c r="P51" i="2"/>
  <c r="CX63" i="2"/>
  <c r="BP54" i="2"/>
  <c r="CN54" i="2"/>
  <c r="R35" i="2"/>
  <c r="CL50" i="2"/>
  <c r="AR55" i="2"/>
  <c r="AF62" i="2"/>
  <c r="CX38" i="2"/>
  <c r="CD50" i="2"/>
  <c r="AF61" i="2"/>
  <c r="V60" i="2"/>
  <c r="DH54" i="2"/>
  <c r="BB59" i="2"/>
  <c r="AP31" i="2"/>
  <c r="BP31" i="2"/>
  <c r="DF61" i="2"/>
  <c r="AB55" i="2"/>
  <c r="AF58" i="2"/>
  <c r="CV48" i="2"/>
  <c r="DF35" i="2"/>
  <c r="BL61" i="2"/>
  <c r="CF48" i="2"/>
  <c r="CJ61" i="2"/>
  <c r="CD48" i="2"/>
  <c r="BZ38" i="2"/>
  <c r="CB61" i="2"/>
  <c r="CH61" i="2"/>
  <c r="AV61" i="2"/>
  <c r="AR61" i="2"/>
  <c r="DJ54" i="2"/>
  <c r="AV54" i="2"/>
  <c r="DB59" i="2"/>
  <c r="AF44" i="2"/>
  <c r="CB31" i="2"/>
  <c r="BN31" i="2"/>
  <c r="CZ31" i="2"/>
  <c r="CH31" i="2"/>
  <c r="DD31" i="2"/>
  <c r="AJ31" i="2"/>
  <c r="CB46" i="2"/>
  <c r="AB54" i="2"/>
  <c r="CJ30" i="2"/>
  <c r="BD30" i="2"/>
  <c r="DH34" i="2"/>
  <c r="CT34" i="2"/>
  <c r="P34" i="2"/>
  <c r="X34" i="2"/>
  <c r="DD34" i="2"/>
  <c r="DB32" i="2"/>
  <c r="DH32" i="2"/>
  <c r="AN34" i="2"/>
  <c r="DB34" i="2"/>
  <c r="CV34" i="2"/>
  <c r="BV32" i="2"/>
  <c r="CB32" i="2"/>
  <c r="DJ34" i="2"/>
  <c r="BV34" i="2"/>
  <c r="CN34" i="2"/>
  <c r="BV31" i="2"/>
  <c r="CJ31" i="2"/>
  <c r="P31" i="2"/>
  <c r="BB31" i="2"/>
  <c r="CF31" i="2"/>
  <c r="BR34" i="2"/>
  <c r="BH32" i="2"/>
  <c r="AF32" i="2"/>
  <c r="R34" i="2"/>
  <c r="BL34" i="2"/>
  <c r="AJ34" i="2"/>
  <c r="BJ34" i="2"/>
  <c r="AH32" i="2"/>
  <c r="R32" i="2"/>
  <c r="CH32" i="2"/>
  <c r="CL34" i="2"/>
  <c r="CP34" i="2"/>
  <c r="AB34" i="2"/>
  <c r="BT34" i="2"/>
  <c r="CJ34" i="2"/>
  <c r="AP34" i="2"/>
  <c r="BB34" i="2"/>
  <c r="CF34" i="2"/>
  <c r="BF34" i="2"/>
  <c r="BN34" i="2"/>
  <c r="AF34" i="2"/>
  <c r="AT34" i="2"/>
  <c r="BX34" i="2"/>
  <c r="CD32" i="2"/>
  <c r="AV32" i="2"/>
  <c r="AH35" i="2"/>
  <c r="CD34" i="2"/>
  <c r="BD34" i="2"/>
  <c r="DF34" i="2"/>
  <c r="AL34" i="2"/>
  <c r="BP34" i="2"/>
  <c r="BF32" i="2"/>
  <c r="AN32" i="2"/>
  <c r="AB35" i="2"/>
  <c r="CB34" i="2"/>
  <c r="CZ34" i="2"/>
  <c r="AH34" i="2"/>
  <c r="CX34" i="2"/>
  <c r="AD34" i="2"/>
  <c r="AZ34" i="2"/>
  <c r="N34" i="2"/>
  <c r="BR30" i="2"/>
  <c r="DF30" i="2"/>
  <c r="P30" i="2"/>
  <c r="CN30" i="2"/>
  <c r="DH30" i="2"/>
  <c r="BH30" i="2"/>
  <c r="V30" i="2"/>
  <c r="CB27" i="2"/>
  <c r="AN27" i="2"/>
  <c r="R27" i="2"/>
  <c r="BF27" i="2"/>
  <c r="CP27" i="2"/>
  <c r="T27" i="2"/>
  <c r="BZ27" i="2"/>
  <c r="J29" i="2"/>
  <c r="R62" i="2"/>
  <c r="DJ62" i="2"/>
  <c r="BF63" i="2"/>
  <c r="R63" i="2"/>
  <c r="AV63" i="2"/>
  <c r="AZ63" i="2"/>
  <c r="AJ63" i="2"/>
  <c r="AT63" i="2"/>
  <c r="BN63" i="2"/>
  <c r="AL63" i="2"/>
  <c r="BX63" i="2"/>
  <c r="BR63" i="2"/>
  <c r="AB63" i="2"/>
  <c r="CR63" i="2"/>
  <c r="BV63" i="2"/>
  <c r="BD63" i="2"/>
  <c r="CP63" i="2"/>
  <c r="CJ63" i="2"/>
  <c r="BL63" i="2"/>
  <c r="BH63" i="2"/>
  <c r="P63" i="2"/>
  <c r="DB63" i="2"/>
  <c r="T63" i="2"/>
  <c r="DD63" i="2"/>
  <c r="X63" i="2"/>
  <c r="DJ63" i="2"/>
  <c r="BP63" i="2"/>
  <c r="BB63" i="2"/>
  <c r="AX63" i="2"/>
  <c r="AN63" i="2"/>
  <c r="N63" i="2"/>
  <c r="CV63" i="2"/>
  <c r="CD63" i="2"/>
  <c r="CZ63" i="2"/>
  <c r="AR63" i="2"/>
  <c r="AF63" i="2"/>
  <c r="CV35" i="2"/>
  <c r="AT62" i="2"/>
  <c r="CB63" i="2"/>
  <c r="P55" i="2"/>
  <c r="AL56" i="2"/>
  <c r="CH56" i="2"/>
  <c r="BX56" i="2"/>
  <c r="CP56" i="2"/>
  <c r="AZ56" i="2"/>
  <c r="R56" i="2"/>
  <c r="BV56" i="2"/>
  <c r="N56" i="2"/>
  <c r="CX56" i="2"/>
  <c r="CB56" i="2"/>
  <c r="AB56" i="2"/>
  <c r="CR56" i="2"/>
  <c r="BN56" i="2"/>
  <c r="BD56" i="2"/>
  <c r="CN56" i="2"/>
  <c r="CF56" i="2"/>
  <c r="CV56" i="2"/>
  <c r="AD56" i="2"/>
  <c r="BF56" i="2"/>
  <c r="BB56" i="2"/>
  <c r="CT56" i="2"/>
  <c r="BH56" i="2"/>
  <c r="T62" i="2"/>
  <c r="BZ60" i="2"/>
  <c r="DB60" i="2"/>
  <c r="BL44" i="2"/>
  <c r="BZ56" i="2"/>
  <c r="BF58" i="2"/>
  <c r="CV58" i="2"/>
  <c r="BJ63" i="2"/>
  <c r="CL63" i="2"/>
  <c r="BR55" i="2"/>
  <c r="AZ35" i="2"/>
  <c r="AJ35" i="2"/>
  <c r="BZ35" i="2"/>
  <c r="BX62" i="2"/>
  <c r="N62" i="2"/>
  <c r="CR60" i="2"/>
  <c r="CD60" i="2"/>
  <c r="AT58" i="2"/>
  <c r="CZ58" i="2"/>
  <c r="BR56" i="2"/>
  <c r="AL58" i="2"/>
  <c r="BX58" i="2"/>
  <c r="V63" i="2"/>
  <c r="AP63" i="2"/>
  <c r="DJ55" i="2"/>
  <c r="AV41" i="2"/>
  <c r="CJ41" i="2"/>
  <c r="AT41" i="2"/>
  <c r="AP41" i="2"/>
  <c r="AD41" i="2"/>
  <c r="N41" i="2"/>
  <c r="CR41" i="2"/>
  <c r="CF41" i="2"/>
  <c r="BZ41" i="2"/>
  <c r="BP41" i="2"/>
  <c r="V41" i="2"/>
  <c r="CZ41" i="2"/>
  <c r="DJ41" i="2"/>
  <c r="CV41" i="2"/>
  <c r="DB41" i="2"/>
  <c r="AH41" i="2"/>
  <c r="AF41" i="2"/>
  <c r="DD41" i="2"/>
  <c r="BF41" i="2"/>
  <c r="BD41" i="2"/>
  <c r="AJ41" i="2"/>
  <c r="BV41" i="2"/>
  <c r="T41" i="2"/>
  <c r="CB41" i="2"/>
  <c r="BX41" i="2"/>
  <c r="AR41" i="2"/>
  <c r="BH41" i="2"/>
  <c r="AZ41" i="2"/>
  <c r="BL30" i="2"/>
  <c r="X30" i="2"/>
  <c r="CL30" i="2"/>
  <c r="CH30" i="2"/>
  <c r="AL30" i="2"/>
  <c r="BP30" i="2"/>
  <c r="BT30" i="2"/>
  <c r="AH30" i="2"/>
  <c r="CT30" i="2"/>
  <c r="DD30" i="2"/>
  <c r="BJ30" i="2"/>
  <c r="R30" i="2"/>
  <c r="N30" i="2"/>
  <c r="CB30" i="2"/>
  <c r="AP30" i="2"/>
  <c r="DB30" i="2"/>
  <c r="AJ30" i="2"/>
  <c r="BZ30" i="2"/>
  <c r="CX30" i="2"/>
  <c r="AN30" i="2"/>
  <c r="AX30" i="2"/>
  <c r="BB30" i="2"/>
  <c r="AZ30" i="2"/>
  <c r="AV30" i="2"/>
  <c r="BF30" i="2"/>
  <c r="BX30" i="2"/>
  <c r="AD30" i="2"/>
  <c r="CR30" i="2"/>
  <c r="CD30" i="2"/>
  <c r="CP30" i="2"/>
  <c r="CV30" i="2"/>
  <c r="CZ30" i="2"/>
  <c r="DJ30" i="2"/>
  <c r="CF30" i="2"/>
  <c r="CX35" i="2"/>
  <c r="AZ62" i="2"/>
  <c r="AV60" i="2"/>
  <c r="BV60" i="2"/>
  <c r="CT58" i="2"/>
  <c r="AX58" i="2"/>
  <c r="BR60" i="2"/>
  <c r="AR30" i="2"/>
  <c r="AF30" i="2"/>
  <c r="DB56" i="2"/>
  <c r="V56" i="2"/>
  <c r="DF41" i="2"/>
  <c r="BL58" i="2"/>
  <c r="CH63" i="2"/>
  <c r="AH63" i="2"/>
  <c r="CR55" i="2"/>
  <c r="AZ58" i="2"/>
  <c r="P58" i="2"/>
  <c r="AP58" i="2"/>
  <c r="BB58" i="2"/>
  <c r="BZ58" i="2"/>
  <c r="N58" i="2"/>
  <c r="BH58" i="2"/>
  <c r="X58" i="2"/>
  <c r="BJ58" i="2"/>
  <c r="CD58" i="2"/>
  <c r="DB58" i="2"/>
  <c r="BP58" i="2"/>
  <c r="T58" i="2"/>
  <c r="BT58" i="2"/>
  <c r="CX58" i="2"/>
  <c r="AB58" i="2"/>
  <c r="AD58" i="2"/>
  <c r="V58" i="2"/>
  <c r="CB58" i="2"/>
  <c r="AN58" i="2"/>
  <c r="AJ58" i="2"/>
  <c r="AV58" i="2"/>
  <c r="AH58" i="2"/>
  <c r="DJ58" i="2"/>
  <c r="CF58" i="2"/>
  <c r="DH58" i="2"/>
  <c r="CH58" i="2"/>
  <c r="BR58" i="2"/>
  <c r="CN58" i="2"/>
  <c r="CL58" i="2"/>
  <c r="CR58" i="2"/>
  <c r="BD58" i="2"/>
  <c r="BT62" i="2"/>
  <c r="CV62" i="2"/>
  <c r="BB62" i="2"/>
  <c r="AB62" i="2"/>
  <c r="BN62" i="2"/>
  <c r="CJ62" i="2"/>
  <c r="BR62" i="2"/>
  <c r="CN62" i="2"/>
  <c r="CZ62" i="2"/>
  <c r="CB62" i="2"/>
  <c r="CR62" i="2"/>
  <c r="DD62" i="2"/>
  <c r="BZ62" i="2"/>
  <c r="BF62" i="2"/>
  <c r="X62" i="2"/>
  <c r="CT62" i="2"/>
  <c r="BL62" i="2"/>
  <c r="AD62" i="2"/>
  <c r="CX62" i="2"/>
  <c r="AV62" i="2"/>
  <c r="DB62" i="2"/>
  <c r="AJ62" i="2"/>
  <c r="AR62" i="2"/>
  <c r="BP62" i="2"/>
  <c r="AX62" i="2"/>
  <c r="AL62" i="2"/>
  <c r="DF62" i="2"/>
  <c r="CF62" i="2"/>
  <c r="P62" i="2"/>
  <c r="AN62" i="2"/>
  <c r="DJ35" i="2"/>
  <c r="V35" i="2"/>
  <c r="CH35" i="2"/>
  <c r="BL35" i="2"/>
  <c r="BF35" i="2"/>
  <c r="BH35" i="2"/>
  <c r="AP35" i="2"/>
  <c r="AD35" i="2"/>
  <c r="CP35" i="2"/>
  <c r="BT35" i="2"/>
  <c r="BP35" i="2"/>
  <c r="CD35" i="2"/>
  <c r="T35" i="2"/>
  <c r="DD35" i="2"/>
  <c r="BB35" i="2"/>
  <c r="AF35" i="2"/>
  <c r="CR35" i="2"/>
  <c r="DH35" i="2"/>
  <c r="BV35" i="2"/>
  <c r="BX35" i="2"/>
  <c r="BJ35" i="2"/>
  <c r="AN35" i="2"/>
  <c r="CZ35" i="2"/>
  <c r="DB35" i="2"/>
  <c r="BJ60" i="2"/>
  <c r="AL60" i="2"/>
  <c r="DD58" i="2"/>
  <c r="CT63" i="2"/>
  <c r="P35" i="2"/>
  <c r="V62" i="2"/>
  <c r="CN35" i="2"/>
  <c r="CJ35" i="2"/>
  <c r="AT35" i="2"/>
  <c r="AH62" i="2"/>
  <c r="BD62" i="2"/>
  <c r="BL60" i="2"/>
  <c r="AX56" i="2"/>
  <c r="R41" i="2"/>
  <c r="BV58" i="2"/>
  <c r="DF63" i="2"/>
  <c r="DH63" i="2"/>
  <c r="CX55" i="2"/>
  <c r="BJ62" i="2"/>
  <c r="BN58" i="2"/>
  <c r="AV44" i="2"/>
  <c r="N44" i="2"/>
  <c r="BT44" i="2"/>
  <c r="AR44" i="2"/>
  <c r="X44" i="2"/>
  <c r="BJ44" i="2"/>
  <c r="CN44" i="2"/>
  <c r="CP44" i="2"/>
  <c r="DD44" i="2"/>
  <c r="CB60" i="2"/>
  <c r="AP60" i="2"/>
  <c r="DJ60" i="2"/>
  <c r="N60" i="2"/>
  <c r="BP60" i="2"/>
  <c r="AB60" i="2"/>
  <c r="BN60" i="2"/>
  <c r="BD60" i="2"/>
  <c r="CZ60" i="2"/>
  <c r="AD60" i="2"/>
  <c r="AH60" i="2"/>
  <c r="CF60" i="2"/>
  <c r="DH60" i="2"/>
  <c r="CV60" i="2"/>
  <c r="AX60" i="2"/>
  <c r="CX60" i="2"/>
  <c r="AT60" i="2"/>
  <c r="CH60" i="2"/>
  <c r="AF60" i="2"/>
  <c r="CL60" i="2"/>
  <c r="BT60" i="2"/>
  <c r="AN60" i="2"/>
  <c r="CT60" i="2"/>
  <c r="AJ60" i="2"/>
  <c r="BH60" i="2"/>
  <c r="AZ55" i="2"/>
  <c r="BF55" i="2"/>
  <c r="CL55" i="2"/>
  <c r="CT55" i="2"/>
  <c r="BL55" i="2"/>
  <c r="BH55" i="2"/>
  <c r="CZ55" i="2"/>
  <c r="AL55" i="2"/>
  <c r="AH55" i="2"/>
  <c r="CB55" i="2"/>
  <c r="BP55" i="2"/>
  <c r="AF55" i="2"/>
  <c r="AV55" i="2"/>
  <c r="BD55" i="2"/>
  <c r="AP55" i="2"/>
  <c r="AN55" i="2"/>
  <c r="BJ55" i="2"/>
  <c r="R55" i="2"/>
  <c r="BZ55" i="2"/>
  <c r="CD55" i="2"/>
  <c r="CF55" i="2"/>
  <c r="X55" i="2"/>
  <c r="DF55" i="2"/>
  <c r="CN55" i="2"/>
  <c r="BT55" i="2"/>
  <c r="AT55" i="2"/>
  <c r="X35" i="2"/>
  <c r="DH62" i="2"/>
  <c r="DD60" i="2"/>
  <c r="BN35" i="2"/>
  <c r="CL35" i="2"/>
  <c r="AX35" i="2"/>
  <c r="CB35" i="2"/>
  <c r="AL35" i="2"/>
  <c r="R58" i="2"/>
  <c r="BH62" i="2"/>
  <c r="CP62" i="2"/>
  <c r="BB60" i="2"/>
  <c r="P60" i="2"/>
  <c r="AR56" i="2"/>
  <c r="DF58" i="2"/>
  <c r="BT63" i="2"/>
  <c r="AD63" i="2"/>
  <c r="BV55" i="2"/>
  <c r="DD55" i="2"/>
  <c r="AR48" i="2"/>
  <c r="T48" i="2"/>
  <c r="N48" i="2"/>
  <c r="CL48" i="2"/>
  <c r="CV51" i="2"/>
  <c r="AN51" i="2"/>
  <c r="CB51" i="2"/>
  <c r="T51" i="2"/>
  <c r="BD51" i="2"/>
  <c r="BP38" i="2"/>
  <c r="BD38" i="2"/>
  <c r="AV38" i="2"/>
  <c r="BT50" i="2"/>
  <c r="AJ50" i="2"/>
  <c r="AF50" i="2"/>
  <c r="CB48" i="2"/>
  <c r="AV48" i="2"/>
  <c r="AN38" i="2"/>
  <c r="BT38" i="2"/>
  <c r="T38" i="2"/>
  <c r="CP50" i="2"/>
  <c r="BV51" i="2"/>
  <c r="BV57" i="2"/>
  <c r="AV57" i="2"/>
  <c r="AD57" i="2"/>
  <c r="AR57" i="2"/>
  <c r="AH57" i="2"/>
  <c r="AX57" i="2"/>
  <c r="R57" i="2"/>
  <c r="BH34" i="2"/>
  <c r="V34" i="2"/>
  <c r="CH34" i="2"/>
  <c r="CR34" i="2"/>
  <c r="AV34" i="2"/>
  <c r="BR61" i="2"/>
  <c r="R61" i="2"/>
  <c r="CF61" i="2"/>
  <c r="AL61" i="2"/>
  <c r="BV61" i="2"/>
  <c r="AJ61" i="2"/>
  <c r="CV61" i="2"/>
  <c r="AX61" i="2"/>
  <c r="DJ61" i="2"/>
  <c r="BT61" i="2"/>
  <c r="AR59" i="2"/>
  <c r="N59" i="2"/>
  <c r="CH59" i="2"/>
  <c r="BN59" i="2"/>
  <c r="AN59" i="2"/>
  <c r="CD59" i="2"/>
  <c r="V59" i="2"/>
  <c r="CP59" i="2"/>
  <c r="BX59" i="2"/>
  <c r="CT59" i="2"/>
  <c r="AD59" i="2"/>
  <c r="CX59" i="2"/>
  <c r="DJ59" i="2"/>
  <c r="AP59" i="2"/>
  <c r="CZ59" i="2"/>
  <c r="BX51" i="2"/>
  <c r="BH51" i="2"/>
  <c r="N49" i="2"/>
  <c r="BZ49" i="2"/>
  <c r="DF49" i="2"/>
  <c r="BX47" i="2"/>
  <c r="DD47" i="2"/>
  <c r="BB39" i="2"/>
  <c r="CD39" i="2"/>
  <c r="DD39" i="2"/>
  <c r="AH39" i="2"/>
  <c r="BN39" i="2"/>
  <c r="AV45" i="2"/>
  <c r="CD36" i="2"/>
  <c r="BN36" i="2"/>
  <c r="BH36" i="2"/>
  <c r="BL36" i="2"/>
  <c r="AT36" i="2"/>
  <c r="BT36" i="2"/>
  <c r="CT36" i="2"/>
  <c r="BV36" i="2"/>
  <c r="BP36" i="2"/>
  <c r="CP36" i="2"/>
  <c r="BR36" i="2"/>
  <c r="BJ36" i="2"/>
  <c r="CX36" i="2"/>
  <c r="DH36" i="2"/>
  <c r="CH36" i="2"/>
  <c r="DJ36" i="2"/>
  <c r="CV36" i="2"/>
  <c r="CJ36" i="2"/>
  <c r="R36" i="2"/>
  <c r="T36" i="2"/>
  <c r="CR36" i="2"/>
  <c r="BZ36" i="2"/>
  <c r="DD36" i="2"/>
  <c r="BX36" i="2"/>
  <c r="P36" i="2"/>
  <c r="AB36" i="2"/>
  <c r="AF36" i="2"/>
  <c r="CB36" i="2"/>
  <c r="V36" i="2"/>
  <c r="AH36" i="2"/>
  <c r="N36" i="2"/>
  <c r="AP36" i="2"/>
  <c r="AN36" i="2"/>
  <c r="DB36" i="2"/>
  <c r="X36" i="2"/>
  <c r="AJ36" i="2"/>
  <c r="BB36" i="2"/>
  <c r="CL36" i="2"/>
  <c r="AL36" i="2"/>
  <c r="AR36" i="2"/>
  <c r="CZ36" i="2"/>
  <c r="AZ36" i="2"/>
  <c r="BD36" i="2"/>
  <c r="AX36" i="2"/>
  <c r="AV36" i="2"/>
  <c r="AP37" i="2"/>
  <c r="DB37" i="2"/>
  <c r="CP37" i="2"/>
  <c r="CX37" i="2"/>
  <c r="BZ37" i="2"/>
  <c r="BB37" i="2"/>
  <c r="AH37" i="2"/>
  <c r="DJ37" i="2"/>
  <c r="AJ37" i="2"/>
  <c r="AZ37" i="2"/>
  <c r="CF37" i="2"/>
  <c r="CJ37" i="2"/>
  <c r="AX37" i="2"/>
  <c r="AL37" i="2"/>
  <c r="AT37" i="2"/>
  <c r="BJ37" i="2"/>
  <c r="DD37" i="2"/>
  <c r="BN37" i="2"/>
  <c r="AV37" i="2"/>
  <c r="AN37" i="2"/>
  <c r="X37" i="2"/>
  <c r="BV37" i="2"/>
  <c r="BX37" i="2"/>
  <c r="CN37" i="2"/>
  <c r="DF37" i="2"/>
  <c r="CD37" i="2"/>
  <c r="DH37" i="2"/>
  <c r="AF37" i="2"/>
  <c r="CV37" i="2"/>
  <c r="V37" i="2"/>
  <c r="BR37" i="2"/>
  <c r="P37" i="2"/>
  <c r="T37" i="2"/>
  <c r="BT37" i="2"/>
  <c r="CL37" i="2"/>
  <c r="CH37" i="2"/>
  <c r="AR37" i="2"/>
  <c r="R37" i="2"/>
  <c r="N37" i="2"/>
  <c r="CT37" i="2"/>
  <c r="CR37" i="2"/>
  <c r="BP37" i="2"/>
  <c r="BH37" i="2"/>
  <c r="BD37" i="2"/>
  <c r="CZ37" i="2"/>
  <c r="CB37" i="2"/>
  <c r="AD36" i="2"/>
  <c r="CF36" i="2"/>
  <c r="BF36" i="2"/>
  <c r="BL37" i="2"/>
  <c r="CN36" i="2"/>
  <c r="AB37" i="2"/>
  <c r="AD37" i="2"/>
  <c r="BF37" i="2"/>
  <c r="CZ43" i="2"/>
  <c r="DJ43" i="2"/>
  <c r="BD40" i="2"/>
  <c r="R49" i="2"/>
  <c r="AP46" i="2"/>
  <c r="AP32" i="2"/>
  <c r="CL32" i="2"/>
  <c r="X32" i="2"/>
  <c r="BZ48" i="2"/>
  <c r="BX48" i="2"/>
  <c r="AT38" i="2"/>
  <c r="CL38" i="2"/>
  <c r="CF38" i="2"/>
  <c r="DD43" i="2"/>
  <c r="CP43" i="2"/>
  <c r="BD50" i="2"/>
  <c r="AD50" i="2"/>
  <c r="AX50" i="2"/>
  <c r="AD40" i="2"/>
  <c r="CR40" i="2"/>
  <c r="AP40" i="2"/>
  <c r="CX47" i="2"/>
  <c r="CD51" i="2"/>
  <c r="BV49" i="2"/>
  <c r="AL49" i="2"/>
  <c r="AJ42" i="2"/>
  <c r="BF42" i="2"/>
  <c r="X42" i="2"/>
  <c r="AX46" i="2"/>
  <c r="AF46" i="2"/>
  <c r="CP46" i="2"/>
  <c r="BL47" i="2"/>
  <c r="AZ47" i="2"/>
  <c r="CB47" i="2"/>
  <c r="P47" i="2"/>
  <c r="DH51" i="2"/>
  <c r="AX51" i="2"/>
  <c r="CV43" i="2"/>
  <c r="BR54" i="2"/>
  <c r="CD54" i="2"/>
  <c r="BH54" i="2"/>
  <c r="AL54" i="2"/>
  <c r="BL54" i="2"/>
  <c r="BF54" i="2"/>
  <c r="AZ54" i="2"/>
  <c r="N54" i="2"/>
  <c r="AN54" i="2"/>
  <c r="BD54" i="2"/>
  <c r="BX54" i="2"/>
  <c r="BJ54" i="2"/>
  <c r="DB54" i="2"/>
  <c r="BT54" i="2"/>
  <c r="CP54" i="2"/>
  <c r="CL54" i="2"/>
  <c r="CT54" i="2"/>
  <c r="AV53" i="2"/>
  <c r="BV53" i="2"/>
  <c r="BR53" i="2"/>
  <c r="AX53" i="2"/>
  <c r="DB53" i="2"/>
  <c r="CT53" i="2"/>
  <c r="CN53" i="2"/>
  <c r="AT53" i="2"/>
  <c r="V53" i="2"/>
  <c r="CJ53" i="2"/>
  <c r="DH53" i="2"/>
  <c r="AB53" i="2"/>
  <c r="BJ53" i="2"/>
  <c r="BP53" i="2"/>
  <c r="BL53" i="2"/>
  <c r="BD53" i="2"/>
  <c r="BZ53" i="2"/>
  <c r="CR53" i="2"/>
  <c r="CD53" i="2"/>
  <c r="X53" i="2"/>
  <c r="T53" i="2"/>
  <c r="AJ32" i="2"/>
  <c r="T32" i="2"/>
  <c r="CR32" i="2"/>
  <c r="P32" i="2"/>
  <c r="V32" i="2"/>
  <c r="V48" i="2"/>
  <c r="BN48" i="2"/>
  <c r="DB48" i="2"/>
  <c r="AZ48" i="2"/>
  <c r="CB38" i="2"/>
  <c r="AH38" i="2"/>
  <c r="DJ38" i="2"/>
  <c r="AF38" i="2"/>
  <c r="BX38" i="2"/>
  <c r="P43" i="2"/>
  <c r="BB43" i="2"/>
  <c r="BX43" i="2"/>
  <c r="CT43" i="2"/>
  <c r="CH50" i="2"/>
  <c r="CR50" i="2"/>
  <c r="T50" i="2"/>
  <c r="P50" i="2"/>
  <c r="AP50" i="2"/>
  <c r="DJ40" i="2"/>
  <c r="DF40" i="2"/>
  <c r="BL40" i="2"/>
  <c r="AV49" i="2"/>
  <c r="AT54" i="2"/>
  <c r="T54" i="2"/>
  <c r="V54" i="2"/>
  <c r="AF54" i="2"/>
  <c r="BZ42" i="2"/>
  <c r="BN53" i="2"/>
  <c r="AF53" i="2"/>
  <c r="R53" i="2"/>
  <c r="DB46" i="2"/>
  <c r="BX46" i="2"/>
  <c r="DH47" i="2"/>
  <c r="AN47" i="2"/>
  <c r="CZ51" i="2"/>
  <c r="AP51" i="2"/>
  <c r="AF51" i="2"/>
  <c r="CX49" i="2"/>
  <c r="X49" i="2"/>
  <c r="CL49" i="2"/>
  <c r="AT49" i="2"/>
  <c r="AR49" i="2"/>
  <c r="AP49" i="2"/>
  <c r="BJ49" i="2"/>
  <c r="CN49" i="2"/>
  <c r="BN49" i="2"/>
  <c r="T40" i="2"/>
  <c r="CV40" i="2"/>
  <c r="AR40" i="2"/>
  <c r="CL40" i="2"/>
  <c r="BT40" i="2"/>
  <c r="P40" i="2"/>
  <c r="CF40" i="2"/>
  <c r="DD40" i="2"/>
  <c r="BV40" i="2"/>
  <c r="BJ40" i="2"/>
  <c r="AJ40" i="2"/>
  <c r="BB40" i="2"/>
  <c r="CP40" i="2"/>
  <c r="CD40" i="2"/>
  <c r="AN40" i="2"/>
  <c r="CH40" i="2"/>
  <c r="CZ40" i="2"/>
  <c r="AL40" i="2"/>
  <c r="BJ46" i="2"/>
  <c r="AH46" i="2"/>
  <c r="AV46" i="2"/>
  <c r="BV46" i="2"/>
  <c r="BH46" i="2"/>
  <c r="N46" i="2"/>
  <c r="CH46" i="2"/>
  <c r="R46" i="2"/>
  <c r="CL46" i="2"/>
  <c r="DH46" i="2"/>
  <c r="AD46" i="2"/>
  <c r="CX46" i="2"/>
  <c r="DJ46" i="2"/>
  <c r="BL46" i="2"/>
  <c r="BT46" i="2"/>
  <c r="AL46" i="2"/>
  <c r="DF46" i="2"/>
  <c r="AB46" i="2"/>
  <c r="CR46" i="2"/>
  <c r="CF46" i="2"/>
  <c r="CN46" i="2"/>
  <c r="AN46" i="2"/>
  <c r="V43" i="2"/>
  <c r="DH43" i="2"/>
  <c r="AH43" i="2"/>
  <c r="AR46" i="2"/>
  <c r="BP40" i="2"/>
  <c r="N40" i="2"/>
  <c r="AX40" i="2"/>
  <c r="CD46" i="2"/>
  <c r="AX49" i="2"/>
  <c r="BR49" i="2"/>
  <c r="CJ46" i="2"/>
  <c r="P46" i="2"/>
  <c r="CJ40" i="2"/>
  <c r="BT43" i="2"/>
  <c r="BN47" i="2"/>
  <c r="AR47" i="2"/>
  <c r="AL47" i="2"/>
  <c r="CP47" i="2"/>
  <c r="AF47" i="2"/>
  <c r="AB47" i="2"/>
  <c r="AH47" i="2"/>
  <c r="DB47" i="2"/>
  <c r="CN47" i="2"/>
  <c r="CF47" i="2"/>
  <c r="BR47" i="2"/>
  <c r="AX47" i="2"/>
  <c r="N47" i="2"/>
  <c r="AV47" i="2"/>
  <c r="AT47" i="2"/>
  <c r="T47" i="2"/>
  <c r="AJ47" i="2"/>
  <c r="BF47" i="2"/>
  <c r="BJ47" i="2"/>
  <c r="BP47" i="2"/>
  <c r="BD47" i="2"/>
  <c r="BH47" i="2"/>
  <c r="CZ32" i="2"/>
  <c r="AT32" i="2"/>
  <c r="AV51" i="2"/>
  <c r="CH48" i="2"/>
  <c r="R48" i="2"/>
  <c r="P38" i="2"/>
  <c r="AB43" i="2"/>
  <c r="DB43" i="2"/>
  <c r="BR50" i="2"/>
  <c r="CN40" i="2"/>
  <c r="CD42" i="2"/>
  <c r="BD42" i="2"/>
  <c r="P42" i="2"/>
  <c r="CH42" i="2"/>
  <c r="DF42" i="2"/>
  <c r="CF42" i="2"/>
  <c r="BH42" i="2"/>
  <c r="BB42" i="2"/>
  <c r="R42" i="2"/>
  <c r="CB42" i="2"/>
  <c r="CP42" i="2"/>
  <c r="DD42" i="2"/>
  <c r="AZ42" i="2"/>
  <c r="V42" i="2"/>
  <c r="CR42" i="2"/>
  <c r="AX42" i="2"/>
  <c r="CV42" i="2"/>
  <c r="DB42" i="2"/>
  <c r="BN42" i="2"/>
  <c r="AF42" i="2"/>
  <c r="CZ42" i="2"/>
  <c r="BP42" i="2"/>
  <c r="CX42" i="2"/>
  <c r="AP42" i="2"/>
  <c r="AB42" i="2"/>
  <c r="AX32" i="2"/>
  <c r="DD32" i="2"/>
  <c r="CJ32" i="2"/>
  <c r="DF32" i="2"/>
  <c r="BX40" i="2"/>
  <c r="DF48" i="2"/>
  <c r="BD48" i="2"/>
  <c r="CJ48" i="2"/>
  <c r="BN38" i="2"/>
  <c r="CT38" i="2"/>
  <c r="CZ38" i="2"/>
  <c r="N38" i="2"/>
  <c r="CN43" i="2"/>
  <c r="AF43" i="2"/>
  <c r="AV43" i="2"/>
  <c r="AL50" i="2"/>
  <c r="BB50" i="2"/>
  <c r="DF50" i="2"/>
  <c r="DJ50" i="2"/>
  <c r="AH50" i="2"/>
  <c r="BZ40" i="2"/>
  <c r="CX40" i="2"/>
  <c r="AT40" i="2"/>
  <c r="R40" i="2"/>
  <c r="N42" i="2"/>
  <c r="V49" i="2"/>
  <c r="CD49" i="2"/>
  <c r="AJ54" i="2"/>
  <c r="R54" i="2"/>
  <c r="AD54" i="2"/>
  <c r="X54" i="2"/>
  <c r="CL42" i="2"/>
  <c r="DH42" i="2"/>
  <c r="AN53" i="2"/>
  <c r="AR53" i="2"/>
  <c r="DF53" i="2"/>
  <c r="AJ46" i="2"/>
  <c r="BF46" i="2"/>
  <c r="BR46" i="2"/>
  <c r="CH47" i="2"/>
  <c r="AD47" i="2"/>
  <c r="CT47" i="2"/>
  <c r="CH51" i="2"/>
  <c r="CL51" i="2"/>
  <c r="DD53" i="2"/>
  <c r="BR44" i="2"/>
  <c r="AN44" i="2"/>
  <c r="BD44" i="2"/>
  <c r="CZ44" i="2"/>
  <c r="AD44" i="2"/>
  <c r="CT44" i="2"/>
  <c r="BB44" i="2"/>
  <c r="AX44" i="2"/>
  <c r="AN43" i="2"/>
  <c r="BZ43" i="2"/>
  <c r="BJ43" i="2"/>
  <c r="BV43" i="2"/>
  <c r="BD43" i="2"/>
  <c r="X43" i="2"/>
  <c r="BL43" i="2"/>
  <c r="BH43" i="2"/>
  <c r="R43" i="2"/>
  <c r="CD43" i="2"/>
  <c r="CF43" i="2"/>
  <c r="AZ43" i="2"/>
  <c r="CH43" i="2"/>
  <c r="CB43" i="2"/>
  <c r="BD46" i="2"/>
  <c r="BP43" i="2"/>
  <c r="AR43" i="2"/>
  <c r="AD43" i="2"/>
  <c r="BN43" i="2"/>
  <c r="DB40" i="2"/>
  <c r="AZ40" i="2"/>
  <c r="AB40" i="2"/>
  <c r="DF43" i="2"/>
  <c r="AF49" i="2"/>
  <c r="BL49" i="2"/>
  <c r="X46" i="2"/>
  <c r="BN46" i="2"/>
  <c r="BB46" i="2"/>
  <c r="AD32" i="2"/>
  <c r="CP32" i="2"/>
  <c r="BD32" i="2"/>
  <c r="AL32" i="2"/>
  <c r="CX32" i="2"/>
  <c r="BL32" i="2"/>
  <c r="AR32" i="2"/>
  <c r="BP32" i="2"/>
  <c r="CV32" i="2"/>
  <c r="BH48" i="2"/>
  <c r="AP48" i="2"/>
  <c r="BJ48" i="2"/>
  <c r="CT48" i="2"/>
  <c r="AX48" i="2"/>
  <c r="DJ48" i="2"/>
  <c r="BF48" i="2"/>
  <c r="BP48" i="2"/>
  <c r="BR48" i="2"/>
  <c r="BT48" i="2"/>
  <c r="AD48" i="2"/>
  <c r="BV48" i="2"/>
  <c r="AB51" i="2"/>
  <c r="CN51" i="2"/>
  <c r="DJ51" i="2"/>
  <c r="CX51" i="2"/>
  <c r="DB51" i="2"/>
  <c r="BN51" i="2"/>
  <c r="R51" i="2"/>
  <c r="BB51" i="2"/>
  <c r="V51" i="2"/>
  <c r="CP51" i="2"/>
  <c r="CF51" i="2"/>
  <c r="AD51" i="2"/>
  <c r="BJ51" i="2"/>
  <c r="BL51" i="2"/>
  <c r="AJ51" i="2"/>
  <c r="DD51" i="2"/>
  <c r="CJ51" i="2"/>
  <c r="X51" i="2"/>
  <c r="AR51" i="2"/>
  <c r="N51" i="2"/>
  <c r="CT51" i="2"/>
  <c r="AT51" i="2"/>
  <c r="AL51" i="2"/>
  <c r="BB38" i="2"/>
  <c r="AJ38" i="2"/>
  <c r="CV38" i="2"/>
  <c r="AP38" i="2"/>
  <c r="BL38" i="2"/>
  <c r="BF38" i="2"/>
  <c r="CH38" i="2"/>
  <c r="AR38" i="2"/>
  <c r="DD38" i="2"/>
  <c r="BJ38" i="2"/>
  <c r="CP38" i="2"/>
  <c r="BR38" i="2"/>
  <c r="DH38" i="2"/>
  <c r="AB50" i="2"/>
  <c r="DD50" i="2"/>
  <c r="R50" i="2"/>
  <c r="BN50" i="2"/>
  <c r="X50" i="2"/>
  <c r="DH50" i="2"/>
  <c r="CN50" i="2"/>
  <c r="BZ50" i="2"/>
  <c r="CV50" i="2"/>
  <c r="BX50" i="2"/>
  <c r="BV50" i="2"/>
  <c r="AZ50" i="2"/>
  <c r="AV50" i="2"/>
  <c r="CX50" i="2"/>
  <c r="CZ50" i="2"/>
  <c r="AZ32" i="2"/>
  <c r="CN32" i="2"/>
  <c r="BX32" i="2"/>
  <c r="BT32" i="2"/>
  <c r="BZ32" i="2"/>
  <c r="P48" i="2"/>
  <c r="CX48" i="2"/>
  <c r="AH48" i="2"/>
  <c r="DD48" i="2"/>
  <c r="AB48" i="2"/>
  <c r="CJ38" i="2"/>
  <c r="DB38" i="2"/>
  <c r="CD38" i="2"/>
  <c r="BV38" i="2"/>
  <c r="AZ38" i="2"/>
  <c r="AT43" i="2"/>
  <c r="CR43" i="2"/>
  <c r="CX43" i="2"/>
  <c r="BF43" i="2"/>
  <c r="AT50" i="2"/>
  <c r="N50" i="2"/>
  <c r="CF50" i="2"/>
  <c r="CT50" i="2"/>
  <c r="DH40" i="2"/>
  <c r="AF40" i="2"/>
  <c r="CT40" i="2"/>
  <c r="CJ49" i="2"/>
  <c r="AJ49" i="2"/>
  <c r="CV54" i="2"/>
  <c r="AR54" i="2"/>
  <c r="CZ54" i="2"/>
  <c r="BV42" i="2"/>
  <c r="AR42" i="2"/>
  <c r="BT42" i="2"/>
  <c r="BT53" i="2"/>
  <c r="AJ53" i="2"/>
  <c r="CP53" i="2"/>
  <c r="DD46" i="2"/>
  <c r="CT46" i="2"/>
  <c r="AT46" i="2"/>
  <c r="CV47" i="2"/>
  <c r="R47" i="2"/>
  <c r="CD47" i="2"/>
  <c r="DF51" i="2"/>
  <c r="BR51" i="2"/>
  <c r="BP51" i="2"/>
  <c r="CX54" i="2"/>
  <c r="CL56" i="2"/>
  <c r="AH56" i="2"/>
  <c r="T56" i="2"/>
  <c r="AT56" i="2"/>
  <c r="AF56" i="2"/>
  <c r="BP56" i="2"/>
  <c r="CZ56" i="2"/>
  <c r="DF56" i="2"/>
  <c r="BX60" i="2"/>
  <c r="BF60" i="2"/>
  <c r="R60" i="2"/>
  <c r="CN60" i="2"/>
  <c r="CP60" i="2"/>
  <c r="CJ60" i="2"/>
  <c r="BX55" i="2"/>
  <c r="CH55" i="2"/>
  <c r="BB55" i="2"/>
  <c r="DB55" i="2"/>
  <c r="BN55" i="2"/>
  <c r="V55" i="2"/>
  <c r="AJ55" i="2"/>
  <c r="CV55" i="2"/>
  <c r="AX55" i="2"/>
  <c r="N55" i="2"/>
  <c r="CP55" i="2"/>
  <c r="DH55" i="2"/>
  <c r="CF35" i="2"/>
  <c r="CT35" i="2"/>
  <c r="BJ56" i="2"/>
  <c r="AV56" i="2"/>
  <c r="P56" i="2"/>
  <c r="AJ56" i="2"/>
  <c r="BT56" i="2"/>
  <c r="BT59" i="2"/>
  <c r="BP59" i="2"/>
  <c r="CR59" i="2"/>
  <c r="DF59" i="2"/>
  <c r="AT59" i="2"/>
  <c r="CT41" i="2"/>
  <c r="AL41" i="2"/>
  <c r="BB41" i="2"/>
  <c r="CP41" i="2"/>
  <c r="X41" i="2"/>
  <c r="AN41" i="2"/>
  <c r="CL62" i="2"/>
  <c r="AF59" i="2"/>
  <c r="P59" i="2"/>
  <c r="BH59" i="2"/>
  <c r="AJ59" i="2"/>
  <c r="BL59" i="2"/>
  <c r="DD59" i="2"/>
  <c r="CB59" i="2"/>
  <c r="BL27" i="2"/>
  <c r="BR27" i="2"/>
  <c r="CR27" i="2"/>
  <c r="AT27" i="2"/>
  <c r="DJ27" i="2"/>
  <c r="AX27" i="2"/>
  <c r="DD33" i="2"/>
  <c r="V27" i="2"/>
  <c r="X27" i="2"/>
  <c r="BH27" i="2"/>
  <c r="BP27" i="2"/>
  <c r="AJ27" i="2"/>
  <c r="DB27" i="2"/>
  <c r="AP27" i="2"/>
  <c r="V44" i="2"/>
  <c r="AB44" i="2"/>
  <c r="BX44" i="2"/>
  <c r="DF44" i="2"/>
  <c r="AT44" i="2"/>
  <c r="BH49" i="2"/>
  <c r="DD49" i="2"/>
  <c r="DJ49" i="2"/>
  <c r="CR49" i="2"/>
  <c r="BD49" i="2"/>
  <c r="AB49" i="2"/>
  <c r="BT49" i="2"/>
  <c r="DH27" i="2"/>
  <c r="CV27" i="2"/>
  <c r="N27" i="2"/>
  <c r="AV27" i="2"/>
  <c r="P27" i="2"/>
  <c r="CT27" i="2"/>
  <c r="AH27" i="2"/>
  <c r="CD44" i="2"/>
  <c r="BX49" i="2"/>
  <c r="BF49" i="2"/>
  <c r="DH49" i="2"/>
  <c r="P49" i="2"/>
  <c r="BB49" i="2"/>
  <c r="CR44" i="2"/>
  <c r="P44" i="2"/>
  <c r="BF44" i="2"/>
  <c r="CX44" i="2"/>
  <c r="AL44" i="2"/>
  <c r="CD41" i="2"/>
  <c r="BR41" i="2"/>
  <c r="BN41" i="2"/>
  <c r="DH41" i="2"/>
  <c r="DD56" i="2"/>
  <c r="CD56" i="2"/>
  <c r="AP56" i="2"/>
  <c r="BL56" i="2"/>
  <c r="DJ56" i="2"/>
  <c r="CJ56" i="2"/>
  <c r="AF27" i="2"/>
  <c r="CH27" i="2"/>
  <c r="CL27" i="2"/>
  <c r="CJ27" i="2"/>
  <c r="BT27" i="2"/>
  <c r="CF27" i="2"/>
  <c r="DB44" i="2"/>
  <c r="CB44" i="2"/>
  <c r="CH44" i="2"/>
  <c r="T44" i="2"/>
  <c r="AR27" i="2"/>
  <c r="BJ27" i="2"/>
  <c r="AB27" i="2"/>
  <c r="BD27" i="2"/>
  <c r="BV27" i="2"/>
  <c r="DB49" i="2"/>
  <c r="CT49" i="2"/>
  <c r="CZ49" i="2"/>
  <c r="AH49" i="2"/>
  <c r="CP49" i="2"/>
  <c r="AD49" i="2"/>
  <c r="CJ44" i="2"/>
  <c r="CL44" i="2"/>
  <c r="BV44" i="2"/>
  <c r="AZ44" i="2"/>
  <c r="CF44" i="2"/>
  <c r="BZ44" i="2"/>
  <c r="AB32" i="2"/>
  <c r="CF32" i="2"/>
  <c r="BL48" i="2"/>
  <c r="CZ48" i="2"/>
  <c r="AF48" i="2"/>
  <c r="AD27" i="2"/>
  <c r="CX27" i="2"/>
  <c r="DF27" i="2"/>
  <c r="BX27" i="2"/>
  <c r="CD27" i="2"/>
  <c r="BH44" i="2"/>
  <c r="CV44" i="2"/>
  <c r="DH44" i="2"/>
  <c r="DD27" i="2"/>
  <c r="CN27" i="2"/>
  <c r="AZ27" i="2"/>
  <c r="CZ27" i="2"/>
  <c r="AL27" i="2"/>
  <c r="BN27" i="2"/>
  <c r="AJ44" i="2"/>
  <c r="CB49" i="2"/>
  <c r="AZ49" i="2"/>
  <c r="CF49" i="2"/>
  <c r="CV49" i="2"/>
  <c r="CH49" i="2"/>
  <c r="T49" i="2"/>
  <c r="DJ44" i="2"/>
  <c r="BP44" i="2"/>
  <c r="AP44" i="2"/>
  <c r="AH44" i="2"/>
  <c r="BN44" i="2"/>
  <c r="AB57" i="2"/>
  <c r="BL57" i="2"/>
  <c r="N57" i="2"/>
  <c r="CF57" i="2"/>
  <c r="CJ57" i="2"/>
  <c r="N33" i="2"/>
  <c r="V33" i="2"/>
  <c r="CZ33" i="2"/>
  <c r="AF33" i="2"/>
  <c r="AN33" i="2"/>
  <c r="AV33" i="2"/>
  <c r="BD33" i="2"/>
  <c r="BL33" i="2"/>
  <c r="BT33" i="2"/>
  <c r="CB33" i="2"/>
  <c r="CJ33" i="2"/>
  <c r="CR33" i="2"/>
  <c r="DJ33" i="2"/>
  <c r="AH33" i="2"/>
  <c r="AP33" i="2"/>
  <c r="AX33" i="2"/>
  <c r="BF33" i="2"/>
  <c r="BN33" i="2"/>
  <c r="BV33" i="2"/>
  <c r="CD33" i="2"/>
  <c r="CL33" i="2"/>
  <c r="CT33" i="2"/>
  <c r="P33" i="2"/>
  <c r="AJ33" i="2"/>
  <c r="AT33" i="2"/>
  <c r="BP33" i="2"/>
  <c r="BZ33" i="2"/>
  <c r="AR33" i="2"/>
  <c r="CX33" i="2"/>
  <c r="DH33" i="2"/>
  <c r="CN33" i="2"/>
  <c r="X33" i="2"/>
  <c r="BR33" i="2"/>
  <c r="CH33" i="2"/>
  <c r="AL33" i="2"/>
  <c r="AZ33" i="2"/>
  <c r="BJ33" i="2"/>
  <c r="BX33" i="2"/>
  <c r="AD33" i="2"/>
  <c r="CP33" i="2"/>
  <c r="AB33" i="2"/>
  <c r="DB33" i="2"/>
  <c r="R33" i="2"/>
  <c r="BH33" i="2"/>
  <c r="T33" i="2"/>
  <c r="BB33" i="2"/>
  <c r="DF33" i="2"/>
  <c r="CF33" i="2"/>
  <c r="T28" i="2"/>
  <c r="AD28" i="2"/>
  <c r="AL28" i="2"/>
  <c r="AT28" i="2"/>
  <c r="BB28" i="2"/>
  <c r="BJ28" i="2"/>
  <c r="BR28" i="2"/>
  <c r="BZ28" i="2"/>
  <c r="CH28" i="2"/>
  <c r="CP28" i="2"/>
  <c r="CX28" i="2"/>
  <c r="DF28" i="2"/>
  <c r="AF28" i="2"/>
  <c r="AN28" i="2"/>
  <c r="AV28" i="2"/>
  <c r="BD28" i="2"/>
  <c r="BL28" i="2"/>
  <c r="BT28" i="2"/>
  <c r="CB28" i="2"/>
  <c r="CJ28" i="2"/>
  <c r="CR28" i="2"/>
  <c r="CZ28" i="2"/>
  <c r="DH28" i="2"/>
  <c r="R28" i="2"/>
  <c r="AB28" i="2"/>
  <c r="AX28" i="2"/>
  <c r="BH28" i="2"/>
  <c r="CD28" i="2"/>
  <c r="CN28" i="2"/>
  <c r="DJ28" i="2"/>
  <c r="V28" i="2"/>
  <c r="AH28" i="2"/>
  <c r="AR28" i="2"/>
  <c r="BP28" i="2"/>
  <c r="BF28" i="2"/>
  <c r="N28" i="2"/>
  <c r="X28" i="2"/>
  <c r="AJ28" i="2"/>
  <c r="DB28" i="2"/>
  <c r="AP28" i="2"/>
  <c r="BX28" i="2"/>
  <c r="CV28" i="2"/>
  <c r="AZ28" i="2"/>
  <c r="BN28" i="2"/>
  <c r="CL28" i="2"/>
  <c r="DD28" i="2"/>
  <c r="CT28" i="2"/>
  <c r="CF28" i="2"/>
  <c r="BV28" i="2"/>
  <c r="P28" i="2"/>
  <c r="BH29" i="2"/>
  <c r="AB29" i="2"/>
  <c r="AJ29" i="2"/>
  <c r="BZ29" i="2"/>
  <c r="CH29" i="2"/>
  <c r="CP29" i="2"/>
  <c r="CX29" i="2"/>
  <c r="DF29" i="2"/>
  <c r="N29" i="2"/>
  <c r="AT29" i="2"/>
  <c r="BV29" i="2"/>
  <c r="CL29" i="2"/>
  <c r="DB29" i="2"/>
  <c r="AP29" i="2"/>
  <c r="BN29" i="2"/>
  <c r="CF29" i="2"/>
  <c r="DD29" i="2"/>
  <c r="AD29" i="2"/>
  <c r="AL29" i="2"/>
  <c r="BT29" i="2"/>
  <c r="CB29" i="2"/>
  <c r="CJ29" i="2"/>
  <c r="CR29" i="2"/>
  <c r="CZ29" i="2"/>
  <c r="DH29" i="2"/>
  <c r="AF29" i="2"/>
  <c r="AN29" i="2"/>
  <c r="BL29" i="2"/>
  <c r="CD29" i="2"/>
  <c r="CT29" i="2"/>
  <c r="DJ29" i="2"/>
  <c r="AH29" i="2"/>
  <c r="BB29" i="2"/>
  <c r="BX29" i="2"/>
  <c r="CN29" i="2"/>
  <c r="CV29" i="2"/>
  <c r="T29" i="2"/>
  <c r="AZ29" i="2"/>
  <c r="P29" i="2"/>
  <c r="V29" i="2"/>
  <c r="AV29" i="2"/>
  <c r="X29" i="2"/>
  <c r="BJ29" i="2"/>
  <c r="R29" i="2"/>
  <c r="BF29" i="2"/>
  <c r="AX29" i="2"/>
  <c r="BR29" i="2"/>
  <c r="AR29" i="2"/>
  <c r="BD29" i="2"/>
  <c r="B64" i="11"/>
  <c r="B63" i="11"/>
  <c r="B62" i="11"/>
  <c r="B61" i="11"/>
  <c r="B60" i="11"/>
  <c r="B59" i="11"/>
  <c r="B49" i="11"/>
  <c r="BA36" i="11"/>
  <c r="AZ36" i="11"/>
  <c r="BA28" i="11"/>
  <c r="AZ28" i="11"/>
  <c r="BA27" i="11"/>
  <c r="AZ27" i="11"/>
  <c r="BA26" i="11"/>
  <c r="AZ26" i="11"/>
  <c r="BA23" i="11"/>
  <c r="AZ23" i="11"/>
  <c r="AY36" i="11"/>
  <c r="AX36" i="11"/>
  <c r="AY28" i="11"/>
  <c r="AX28" i="11"/>
  <c r="AY27" i="11"/>
  <c r="AX27" i="11"/>
  <c r="AY26" i="11"/>
  <c r="AX26" i="11"/>
  <c r="AY23" i="11"/>
  <c r="AX23" i="11"/>
  <c r="AW36" i="11"/>
  <c r="AV36" i="11"/>
  <c r="AW28" i="11"/>
  <c r="AV28" i="11"/>
  <c r="AW27" i="11"/>
  <c r="AV27" i="11"/>
  <c r="AW26" i="11"/>
  <c r="AV26" i="11"/>
  <c r="AW23" i="11"/>
  <c r="AV23" i="11"/>
  <c r="AU36" i="11"/>
  <c r="AT36" i="11"/>
  <c r="AU28" i="11"/>
  <c r="AT28" i="11"/>
  <c r="AU27" i="11"/>
  <c r="AT27" i="11"/>
  <c r="AU26" i="11"/>
  <c r="AT26" i="11"/>
  <c r="AU23" i="11"/>
  <c r="AT23" i="11"/>
  <c r="AS36" i="11"/>
  <c r="AR36" i="11"/>
  <c r="AS28" i="11"/>
  <c r="AR28" i="11"/>
  <c r="AS27" i="11"/>
  <c r="AR27" i="11"/>
  <c r="AS26" i="11"/>
  <c r="AR26" i="11"/>
  <c r="AS23" i="11"/>
  <c r="AR23" i="11"/>
  <c r="AQ36" i="11"/>
  <c r="AP36" i="11"/>
  <c r="AQ28" i="11"/>
  <c r="AP28" i="11"/>
  <c r="AQ27" i="11"/>
  <c r="AP27" i="11"/>
  <c r="AQ26" i="11"/>
  <c r="AP26" i="11"/>
  <c r="AQ23" i="11"/>
  <c r="AP23" i="11"/>
  <c r="AO36" i="11"/>
  <c r="AN36" i="11"/>
  <c r="AO28" i="11"/>
  <c r="AN28" i="11"/>
  <c r="AO27" i="11"/>
  <c r="AN27" i="11"/>
  <c r="AO26" i="11"/>
  <c r="AN26" i="11"/>
  <c r="AO23" i="11"/>
  <c r="AN23" i="11"/>
  <c r="AM36" i="11"/>
  <c r="AL36" i="11"/>
  <c r="AM28" i="11"/>
  <c r="AL28" i="11"/>
  <c r="AM27" i="11"/>
  <c r="AL27" i="11"/>
  <c r="AM26" i="11"/>
  <c r="AL26" i="11"/>
  <c r="AM23" i="11"/>
  <c r="AL23" i="11"/>
  <c r="AK36" i="11"/>
  <c r="AJ36" i="11"/>
  <c r="AK28" i="11"/>
  <c r="AJ28" i="11"/>
  <c r="AK27" i="11"/>
  <c r="AJ27" i="11"/>
  <c r="AK26" i="11"/>
  <c r="AJ26" i="11"/>
  <c r="AK23" i="11"/>
  <c r="AJ23" i="11"/>
  <c r="AI36" i="11"/>
  <c r="AH36" i="11"/>
  <c r="AI28" i="11"/>
  <c r="AH28" i="11"/>
  <c r="AI27" i="11"/>
  <c r="AH27" i="11"/>
  <c r="AI26" i="11"/>
  <c r="AH26" i="11"/>
  <c r="AI23" i="11"/>
  <c r="AH23" i="11"/>
  <c r="AG36" i="11"/>
  <c r="AF36" i="11"/>
  <c r="AG28" i="11"/>
  <c r="AF28" i="11"/>
  <c r="AG27" i="11"/>
  <c r="AF27" i="11"/>
  <c r="AG26" i="11"/>
  <c r="AF26" i="11"/>
  <c r="AG23" i="11"/>
  <c r="AF23" i="11"/>
  <c r="AE36" i="11"/>
  <c r="AD36" i="11"/>
  <c r="AE28" i="11"/>
  <c r="AD28" i="11"/>
  <c r="AE27" i="11"/>
  <c r="AD27" i="11"/>
  <c r="AE26" i="11"/>
  <c r="AD26" i="11"/>
  <c r="AE23" i="11"/>
  <c r="AD23" i="11"/>
  <c r="AC36" i="11"/>
  <c r="AB36" i="11"/>
  <c r="AC28" i="11"/>
  <c r="AB28" i="11"/>
  <c r="AC27" i="11"/>
  <c r="AB27" i="11"/>
  <c r="AC26" i="11"/>
  <c r="AB26" i="11"/>
  <c r="AC23" i="11"/>
  <c r="AB23" i="11"/>
  <c r="AA36" i="11"/>
  <c r="Z36" i="11"/>
  <c r="AA28" i="11"/>
  <c r="Z28" i="11"/>
  <c r="AA27" i="11"/>
  <c r="Z27" i="11"/>
  <c r="AA26" i="11"/>
  <c r="Z26" i="11"/>
  <c r="AA23" i="11"/>
  <c r="Z23" i="11"/>
  <c r="Y36" i="11"/>
  <c r="X36" i="11"/>
  <c r="Y28" i="11"/>
  <c r="X28" i="11"/>
  <c r="Y27" i="11"/>
  <c r="X27" i="11"/>
  <c r="Y26" i="11"/>
  <c r="X26" i="11"/>
  <c r="Y23" i="11"/>
  <c r="X23" i="11"/>
  <c r="W36" i="11"/>
  <c r="V36" i="11"/>
  <c r="W28" i="11"/>
  <c r="V28" i="11"/>
  <c r="W27" i="11"/>
  <c r="V27" i="11"/>
  <c r="W26" i="11"/>
  <c r="V26" i="11"/>
  <c r="W23" i="11"/>
  <c r="V23" i="11"/>
  <c r="U36" i="11"/>
  <c r="T36" i="11"/>
  <c r="U28" i="11"/>
  <c r="T28" i="11"/>
  <c r="U27" i="11"/>
  <c r="T27" i="11"/>
  <c r="U26" i="11"/>
  <c r="T26" i="11"/>
  <c r="U23" i="11"/>
  <c r="T23" i="11"/>
  <c r="S36" i="11"/>
  <c r="R36" i="11"/>
  <c r="S28" i="11"/>
  <c r="R28" i="11"/>
  <c r="S27" i="11"/>
  <c r="R27" i="11"/>
  <c r="S26" i="11"/>
  <c r="R26" i="11"/>
  <c r="S23" i="11"/>
  <c r="R23" i="11"/>
  <c r="Q23" i="11"/>
  <c r="Q26" i="11"/>
  <c r="Q27" i="11"/>
  <c r="Q28" i="11"/>
  <c r="Q36" i="11"/>
  <c r="AG29" i="11" l="1"/>
  <c r="AG31" i="11" s="1"/>
  <c r="AG38" i="11" s="1"/>
  <c r="D75" i="11" s="1"/>
  <c r="AD29" i="11"/>
  <c r="AD31" i="11" s="1"/>
  <c r="AD38" i="11" s="1"/>
  <c r="D72" i="11" s="1"/>
  <c r="AF29" i="11"/>
  <c r="AF31" i="11" s="1"/>
  <c r="AF38" i="11" s="1"/>
  <c r="D74" i="11" s="1"/>
  <c r="AJ29" i="11"/>
  <c r="AJ31" i="11" s="1"/>
  <c r="AJ38" i="11" s="1"/>
  <c r="D78" i="11" s="1"/>
  <c r="AB29" i="11"/>
  <c r="AB31" i="11" s="1"/>
  <c r="AB38" i="11" s="1"/>
  <c r="D70" i="11" s="1"/>
  <c r="AP29" i="11"/>
  <c r="AP31" i="11" s="1"/>
  <c r="AP38" i="11" s="1"/>
  <c r="D84" i="11" s="1"/>
  <c r="AV29" i="11"/>
  <c r="AV31" i="11" s="1"/>
  <c r="AV38" i="11" s="1"/>
  <c r="D90" i="11" s="1"/>
  <c r="AI29" i="11"/>
  <c r="AI31" i="11" s="1"/>
  <c r="AI38" i="11" s="1"/>
  <c r="D77" i="11" s="1"/>
  <c r="AE29" i="11"/>
  <c r="AE31" i="11" s="1"/>
  <c r="AE38" i="11" s="1"/>
  <c r="D73" i="11" s="1"/>
  <c r="AC29" i="11"/>
  <c r="AC31" i="11" s="1"/>
  <c r="AC38" i="11" s="1"/>
  <c r="D71" i="11" s="1"/>
  <c r="AW29" i="11"/>
  <c r="AW31" i="11" s="1"/>
  <c r="AW38" i="11" s="1"/>
  <c r="D91" i="11" s="1"/>
  <c r="AX29" i="11"/>
  <c r="AX31" i="11" s="1"/>
  <c r="AX38" i="11" s="1"/>
  <c r="D92" i="11" s="1"/>
  <c r="AQ29" i="11"/>
  <c r="W29" i="11"/>
  <c r="W31" i="11" s="1"/>
  <c r="W38" i="11" s="1"/>
  <c r="D65" i="11" s="1"/>
  <c r="Y29" i="11"/>
  <c r="Y31" i="11" s="1"/>
  <c r="Y38" i="11" s="1"/>
  <c r="D67" i="11" s="1"/>
  <c r="AK29" i="11"/>
  <c r="AK31" i="11" s="1"/>
  <c r="AK38" i="11" s="1"/>
  <c r="D79" i="11" s="1"/>
  <c r="AN29" i="11"/>
  <c r="AN31" i="11" s="1"/>
  <c r="AN38" i="11" s="1"/>
  <c r="D82" i="11" s="1"/>
  <c r="R29" i="11"/>
  <c r="X29" i="11"/>
  <c r="X31" i="11" s="1"/>
  <c r="X38" i="11" s="1"/>
  <c r="D66" i="11" s="1"/>
  <c r="AH29" i="11"/>
  <c r="AH31" i="11" s="1"/>
  <c r="AH38" i="11" s="1"/>
  <c r="D76" i="11" s="1"/>
  <c r="S29" i="11"/>
  <c r="S31" i="11" s="1"/>
  <c r="Q29" i="11"/>
  <c r="Q31" i="11" s="1"/>
  <c r="Q38" i="11" s="1"/>
  <c r="D59" i="11" s="1"/>
  <c r="AL29" i="11"/>
  <c r="AL31" i="11" s="1"/>
  <c r="AL38" i="11" s="1"/>
  <c r="D80" i="11" s="1"/>
  <c r="AQ31" i="11"/>
  <c r="AQ38" i="11" s="1"/>
  <c r="D85" i="11" s="1"/>
  <c r="AO29" i="11"/>
  <c r="AO31" i="11" s="1"/>
  <c r="AO38" i="11" s="1"/>
  <c r="D83" i="11" s="1"/>
  <c r="AR29" i="11"/>
  <c r="AR31" i="11" s="1"/>
  <c r="AR38" i="11" s="1"/>
  <c r="D86" i="11" s="1"/>
  <c r="AS29" i="11"/>
  <c r="AS31" i="11" s="1"/>
  <c r="AS38" i="11" s="1"/>
  <c r="D87" i="11" s="1"/>
  <c r="AU29" i="11"/>
  <c r="AU31" i="11" s="1"/>
  <c r="AU38" i="11" s="1"/>
  <c r="D89" i="11" s="1"/>
  <c r="T29" i="11"/>
  <c r="T31" i="11" s="1"/>
  <c r="T38" i="11" s="1"/>
  <c r="D62" i="11" s="1"/>
  <c r="Z29" i="11"/>
  <c r="Z31" i="11" s="1"/>
  <c r="Z38" i="11" s="1"/>
  <c r="D68" i="11" s="1"/>
  <c r="AT29" i="11"/>
  <c r="AT31" i="11" s="1"/>
  <c r="AT38" i="11" s="1"/>
  <c r="D88" i="11" s="1"/>
  <c r="AZ29" i="11"/>
  <c r="AZ31" i="11" s="1"/>
  <c r="AZ38" i="11" s="1"/>
  <c r="D94" i="11" s="1"/>
  <c r="AM29" i="11"/>
  <c r="AM31" i="11" s="1"/>
  <c r="AM38" i="11" s="1"/>
  <c r="D81" i="11" s="1"/>
  <c r="R31" i="11"/>
  <c r="R38" i="11" s="1"/>
  <c r="D60" i="11" s="1"/>
  <c r="BA29" i="11"/>
  <c r="AY29" i="11"/>
  <c r="AY31" i="11" s="1"/>
  <c r="AY38" i="11" s="1"/>
  <c r="D93" i="11" s="1"/>
  <c r="U29" i="11"/>
  <c r="U31" i="11" s="1"/>
  <c r="U38" i="11" s="1"/>
  <c r="D63" i="11" s="1"/>
  <c r="AA29" i="11"/>
  <c r="AA31" i="11" s="1"/>
  <c r="AA38" i="11" s="1"/>
  <c r="D69" i="11" s="1"/>
  <c r="V29" i="11"/>
  <c r="V31" i="11" s="1"/>
  <c r="V38" i="11" s="1"/>
  <c r="D64" i="11" s="1"/>
  <c r="BA31" i="11"/>
  <c r="BA38" i="11" s="1"/>
  <c r="D95" i="11" s="1"/>
  <c r="G62" i="16"/>
  <c r="F62" i="16"/>
  <c r="DE62" i="11" l="1"/>
  <c r="CW62" i="11"/>
  <c r="CC62" i="11"/>
  <c r="CQ62" i="11"/>
  <c r="CK62" i="11"/>
  <c r="CE62" i="11"/>
  <c r="DC62" i="11"/>
  <c r="DA62" i="11"/>
  <c r="CY62" i="11"/>
  <c r="CA62" i="11"/>
  <c r="BS62" i="11"/>
  <c r="BK62" i="11"/>
  <c r="BC62" i="11"/>
  <c r="BO62" i="11"/>
  <c r="CO62" i="11"/>
  <c r="BY62" i="11"/>
  <c r="BA62" i="11"/>
  <c r="AU62" i="11"/>
  <c r="AM62" i="11"/>
  <c r="CI62" i="11"/>
  <c r="AK62" i="11"/>
  <c r="AS62" i="11"/>
  <c r="BW62" i="11"/>
  <c r="BQ62" i="11"/>
  <c r="BI62" i="11"/>
  <c r="BG62" i="11"/>
  <c r="O62" i="11"/>
  <c r="CU62" i="11"/>
  <c r="AG62" i="11"/>
  <c r="U62" i="11"/>
  <c r="Q62" i="11"/>
  <c r="CM62" i="11"/>
  <c r="BU62" i="11"/>
  <c r="AW62" i="11"/>
  <c r="AY62" i="11"/>
  <c r="S62" i="11"/>
  <c r="AQ62" i="11"/>
  <c r="W62" i="11"/>
  <c r="CS62" i="11"/>
  <c r="AE62" i="11"/>
  <c r="AC62" i="11"/>
  <c r="M62" i="11"/>
  <c r="AO62" i="11"/>
  <c r="BE62" i="11"/>
  <c r="CG62" i="11"/>
  <c r="AI62" i="11"/>
  <c r="K62" i="11"/>
  <c r="AA62" i="11"/>
  <c r="BM62" i="11"/>
  <c r="Y62" i="11"/>
  <c r="I62" i="11"/>
  <c r="T112" i="11" s="1"/>
  <c r="DC67" i="11"/>
  <c r="CU67" i="11"/>
  <c r="CM67" i="11"/>
  <c r="CE67" i="11"/>
  <c r="DA67" i="11"/>
  <c r="CS67" i="11"/>
  <c r="CK67" i="11"/>
  <c r="CG67" i="11"/>
  <c r="CO67" i="11"/>
  <c r="CI67" i="11"/>
  <c r="DE67" i="11"/>
  <c r="BW67" i="11"/>
  <c r="BS67" i="11"/>
  <c r="BU67" i="11"/>
  <c r="CY67" i="11"/>
  <c r="CC67" i="11"/>
  <c r="BK67" i="11"/>
  <c r="CW67" i="11"/>
  <c r="BY67" i="11"/>
  <c r="BQ67" i="11"/>
  <c r="AI67" i="11"/>
  <c r="W67" i="11"/>
  <c r="BE67" i="11"/>
  <c r="AW67" i="11"/>
  <c r="S67" i="11"/>
  <c r="BO67" i="11"/>
  <c r="BI67" i="11"/>
  <c r="AO67" i="11"/>
  <c r="AC67" i="11"/>
  <c r="Y67" i="11"/>
  <c r="O67" i="11"/>
  <c r="CQ67" i="11"/>
  <c r="AK67" i="11"/>
  <c r="AE67" i="11"/>
  <c r="AQ67" i="11"/>
  <c r="AU67" i="11"/>
  <c r="I67" i="11"/>
  <c r="Y112" i="11" s="1"/>
  <c r="BM67" i="11"/>
  <c r="BC67" i="11"/>
  <c r="BA67" i="11"/>
  <c r="AY67" i="11"/>
  <c r="AG67" i="11"/>
  <c r="U67" i="11"/>
  <c r="M67" i="11"/>
  <c r="CA67" i="11"/>
  <c r="Q67" i="11"/>
  <c r="AS67" i="11"/>
  <c r="AA67" i="11"/>
  <c r="AM67" i="11"/>
  <c r="K67" i="11"/>
  <c r="BG67" i="11"/>
  <c r="DC76" i="11"/>
  <c r="CU76" i="11"/>
  <c r="CA76" i="11"/>
  <c r="CO76" i="11"/>
  <c r="CI76" i="11"/>
  <c r="DA76" i="11"/>
  <c r="CY76" i="11"/>
  <c r="CW76" i="11"/>
  <c r="BY76" i="11"/>
  <c r="BQ76" i="11"/>
  <c r="BI76" i="11"/>
  <c r="CK76" i="11"/>
  <c r="BU76" i="11"/>
  <c r="CQ76" i="11"/>
  <c r="CG76" i="11"/>
  <c r="CC76" i="11"/>
  <c r="CM76" i="11"/>
  <c r="BW76" i="11"/>
  <c r="BO76" i="11"/>
  <c r="BK76" i="11"/>
  <c r="AY76" i="11"/>
  <c r="AS76" i="11"/>
  <c r="AK76" i="11"/>
  <c r="DE76" i="11"/>
  <c r="BM76" i="11"/>
  <c r="CS76" i="11"/>
  <c r="AI76" i="11"/>
  <c r="AG76" i="11"/>
  <c r="BC76" i="11"/>
  <c r="S76" i="11"/>
  <c r="AO76" i="11"/>
  <c r="BS76" i="11"/>
  <c r="M76" i="11"/>
  <c r="BG76" i="11"/>
  <c r="BA76" i="11"/>
  <c r="AU76" i="11"/>
  <c r="AQ76" i="11"/>
  <c r="O76" i="11"/>
  <c r="AW76" i="11"/>
  <c r="AE76" i="11"/>
  <c r="AM76" i="11"/>
  <c r="Y76" i="11"/>
  <c r="Q76" i="11"/>
  <c r="W76" i="11"/>
  <c r="U76" i="11"/>
  <c r="CE76" i="11"/>
  <c r="AA76" i="11"/>
  <c r="BE76" i="11"/>
  <c r="K76" i="11"/>
  <c r="I76" i="11"/>
  <c r="AH112" i="11" s="1"/>
  <c r="AC76" i="11"/>
  <c r="DA81" i="11"/>
  <c r="CS81" i="11"/>
  <c r="CK81" i="11"/>
  <c r="CY81" i="11"/>
  <c r="CQ81" i="11"/>
  <c r="CI81" i="11"/>
  <c r="CE81" i="11"/>
  <c r="CM81" i="11"/>
  <c r="CG81" i="11"/>
  <c r="CA81" i="11"/>
  <c r="CO81" i="11"/>
  <c r="CW81" i="11"/>
  <c r="CU81" i="11"/>
  <c r="CC81" i="11"/>
  <c r="BI81" i="11"/>
  <c r="DE81" i="11"/>
  <c r="BQ81" i="11"/>
  <c r="U81" i="11"/>
  <c r="BG81" i="11"/>
  <c r="BA81" i="11"/>
  <c r="AK81" i="11"/>
  <c r="BW81" i="11"/>
  <c r="BO81" i="11"/>
  <c r="BK81" i="11"/>
  <c r="AU81" i="11"/>
  <c r="BC81" i="11"/>
  <c r="AO81" i="11"/>
  <c r="Q81" i="11"/>
  <c r="M81" i="11"/>
  <c r="BY81" i="11"/>
  <c r="BS81" i="11"/>
  <c r="BM81" i="11"/>
  <c r="W81" i="11"/>
  <c r="AA81" i="11"/>
  <c r="AY81" i="11"/>
  <c r="S81" i="11"/>
  <c r="DC81" i="11"/>
  <c r="AW81" i="11"/>
  <c r="AI81" i="11"/>
  <c r="Y81" i="11"/>
  <c r="AS81" i="11"/>
  <c r="AC81" i="11"/>
  <c r="AE81" i="11"/>
  <c r="I81" i="11"/>
  <c r="AM112" i="11" s="1"/>
  <c r="AM81" i="11"/>
  <c r="AG81" i="11"/>
  <c r="BU81" i="11"/>
  <c r="BE81" i="11"/>
  <c r="AQ81" i="11"/>
  <c r="K81" i="11"/>
  <c r="O81" i="11"/>
  <c r="DA82" i="11"/>
  <c r="DE82" i="11"/>
  <c r="DC82" i="11"/>
  <c r="CK82" i="11"/>
  <c r="BY82" i="11"/>
  <c r="CS82" i="11"/>
  <c r="CE82" i="11"/>
  <c r="BW82" i="11"/>
  <c r="BO82" i="11"/>
  <c r="BG82" i="11"/>
  <c r="BK82" i="11"/>
  <c r="CY82" i="11"/>
  <c r="CO82" i="11"/>
  <c r="BS82" i="11"/>
  <c r="BE82" i="11"/>
  <c r="S82" i="11"/>
  <c r="AQ82" i="11"/>
  <c r="AI82" i="11"/>
  <c r="CG82" i="11"/>
  <c r="CQ82" i="11"/>
  <c r="CM82" i="11"/>
  <c r="BA82" i="11"/>
  <c r="AE82" i="11"/>
  <c r="AS82" i="11"/>
  <c r="CW82" i="11"/>
  <c r="CU82" i="11"/>
  <c r="CC82" i="11"/>
  <c r="BU82" i="11"/>
  <c r="BQ82" i="11"/>
  <c r="AW82" i="11"/>
  <c r="AM82" i="11"/>
  <c r="K82" i="11"/>
  <c r="AO82" i="11"/>
  <c r="AG82" i="11"/>
  <c r="I82" i="11"/>
  <c r="AN112" i="11" s="1"/>
  <c r="CI82" i="11"/>
  <c r="Q82" i="11"/>
  <c r="M82" i="11"/>
  <c r="BM82" i="11"/>
  <c r="AK82" i="11"/>
  <c r="W82" i="11"/>
  <c r="AA82" i="11"/>
  <c r="AU82" i="11"/>
  <c r="BI82" i="11"/>
  <c r="CA82" i="11"/>
  <c r="AC82" i="11"/>
  <c r="Y82" i="11"/>
  <c r="U82" i="11"/>
  <c r="BC82" i="11"/>
  <c r="AY82" i="11"/>
  <c r="O82" i="11"/>
  <c r="CY79" i="11"/>
  <c r="CQ79" i="11"/>
  <c r="CI79" i="11"/>
  <c r="DE79" i="11"/>
  <c r="CW79" i="11"/>
  <c r="CO79" i="11"/>
  <c r="CG79" i="11"/>
  <c r="CS79" i="11"/>
  <c r="CM79" i="11"/>
  <c r="CU79" i="11"/>
  <c r="BS79" i="11"/>
  <c r="BO79" i="11"/>
  <c r="CK79" i="11"/>
  <c r="CA79" i="11"/>
  <c r="BU79" i="11"/>
  <c r="BM79" i="11"/>
  <c r="AS79" i="11"/>
  <c r="AO79" i="11"/>
  <c r="BW79" i="11"/>
  <c r="BK79" i="11"/>
  <c r="AM79" i="11"/>
  <c r="BY79" i="11"/>
  <c r="BE79" i="11"/>
  <c r="BC79" i="11"/>
  <c r="AW79" i="11"/>
  <c r="S79" i="11"/>
  <c r="AE79" i="11"/>
  <c r="Y79" i="11"/>
  <c r="U79" i="11"/>
  <c r="AI79" i="11"/>
  <c r="DC79" i="11"/>
  <c r="AY79" i="11"/>
  <c r="AK79" i="11"/>
  <c r="BG79" i="11"/>
  <c r="BA79" i="11"/>
  <c r="AU79" i="11"/>
  <c r="AQ79" i="11"/>
  <c r="AC79" i="11"/>
  <c r="O79" i="11"/>
  <c r="K79" i="11"/>
  <c r="DA79" i="11"/>
  <c r="BQ79" i="11"/>
  <c r="AG79" i="11"/>
  <c r="I79" i="11"/>
  <c r="AK112" i="11" s="1"/>
  <c r="CE79" i="11"/>
  <c r="BI79" i="11"/>
  <c r="W79" i="11"/>
  <c r="M79" i="11"/>
  <c r="CC79" i="11"/>
  <c r="Q79" i="11"/>
  <c r="AA79" i="11"/>
  <c r="DA73" i="11"/>
  <c r="CS73" i="11"/>
  <c r="CK73" i="11"/>
  <c r="CY73" i="11"/>
  <c r="CQ73" i="11"/>
  <c r="CI73" i="11"/>
  <c r="DE73" i="11"/>
  <c r="DC73" i="11"/>
  <c r="CE73" i="11"/>
  <c r="CW73" i="11"/>
  <c r="CM73" i="11"/>
  <c r="BY73" i="11"/>
  <c r="BK73" i="11"/>
  <c r="CU73" i="11"/>
  <c r="BW73" i="11"/>
  <c r="BQ73" i="11"/>
  <c r="BE73" i="11"/>
  <c r="BS73" i="11"/>
  <c r="BO73" i="11"/>
  <c r="BA73" i="11"/>
  <c r="S73" i="11"/>
  <c r="U73" i="11"/>
  <c r="CC73" i="11"/>
  <c r="CA73" i="11"/>
  <c r="BU73" i="11"/>
  <c r="AY73" i="11"/>
  <c r="AQ73" i="11"/>
  <c r="BI73" i="11"/>
  <c r="AS73" i="11"/>
  <c r="CG73" i="11"/>
  <c r="BM73" i="11"/>
  <c r="BG73" i="11"/>
  <c r="AU73" i="11"/>
  <c r="CO73" i="11"/>
  <c r="AM73" i="11"/>
  <c r="I73" i="11"/>
  <c r="AE112" i="11" s="1"/>
  <c r="AO73" i="11"/>
  <c r="BC73" i="11"/>
  <c r="AG73" i="11"/>
  <c r="Q73" i="11"/>
  <c r="M73" i="11"/>
  <c r="AA73" i="11"/>
  <c r="AC73" i="11"/>
  <c r="Y73" i="11"/>
  <c r="AW73" i="11"/>
  <c r="AK73" i="11"/>
  <c r="K73" i="11"/>
  <c r="W73" i="11"/>
  <c r="AE73" i="11"/>
  <c r="AI73" i="11"/>
  <c r="O73" i="11"/>
  <c r="DE93" i="11"/>
  <c r="CW93" i="11"/>
  <c r="CO93" i="11"/>
  <c r="CG93" i="11"/>
  <c r="DC93" i="11"/>
  <c r="CU93" i="11"/>
  <c r="CM93" i="11"/>
  <c r="CQ93" i="11"/>
  <c r="CK93" i="11"/>
  <c r="CS93" i="11"/>
  <c r="DA93" i="11"/>
  <c r="BQ93" i="11"/>
  <c r="BM93" i="11"/>
  <c r="BO93" i="11"/>
  <c r="CI93" i="11"/>
  <c r="CA93" i="11"/>
  <c r="CE93" i="11"/>
  <c r="BU93" i="11"/>
  <c r="BE93" i="11"/>
  <c r="AQ93" i="11"/>
  <c r="AM93" i="11"/>
  <c r="Y93" i="11"/>
  <c r="BK93" i="11"/>
  <c r="BG93" i="11"/>
  <c r="AS93" i="11"/>
  <c r="BA93" i="11"/>
  <c r="AG93" i="11"/>
  <c r="AC93" i="11"/>
  <c r="W93" i="11"/>
  <c r="CC93" i="11"/>
  <c r="S93" i="11"/>
  <c r="AW93" i="11"/>
  <c r="AU93" i="11"/>
  <c r="AK93" i="11"/>
  <c r="U93" i="11"/>
  <c r="BY93" i="11"/>
  <c r="BC93" i="11"/>
  <c r="AY93" i="11"/>
  <c r="CY93" i="11"/>
  <c r="BI93" i="11"/>
  <c r="AI93" i="11"/>
  <c r="M93" i="11"/>
  <c r="I93" i="11"/>
  <c r="AY112" i="11" s="1"/>
  <c r="AO93" i="11"/>
  <c r="K93" i="11"/>
  <c r="AA93" i="11"/>
  <c r="O93" i="11"/>
  <c r="Q93" i="11"/>
  <c r="BS93" i="11"/>
  <c r="BW93" i="11"/>
  <c r="AE93" i="11"/>
  <c r="DC75" i="11"/>
  <c r="CU75" i="11"/>
  <c r="CM75" i="11"/>
  <c r="CE75" i="11"/>
  <c r="DA75" i="11"/>
  <c r="CS75" i="11"/>
  <c r="CK75" i="11"/>
  <c r="CO75" i="11"/>
  <c r="CI75" i="11"/>
  <c r="CY75" i="11"/>
  <c r="CW75" i="11"/>
  <c r="CQ75" i="11"/>
  <c r="CG75" i="11"/>
  <c r="BM75" i="11"/>
  <c r="CC75" i="11"/>
  <c r="CA75" i="11"/>
  <c r="BY75" i="11"/>
  <c r="DE75" i="11"/>
  <c r="BW75" i="11"/>
  <c r="BU75" i="11"/>
  <c r="BS75" i="11"/>
  <c r="AQ75" i="11"/>
  <c r="AM75" i="11"/>
  <c r="W75" i="11"/>
  <c r="BQ75" i="11"/>
  <c r="BI75" i="11"/>
  <c r="BA75" i="11"/>
  <c r="AS75" i="11"/>
  <c r="AC75" i="11"/>
  <c r="AY75" i="11"/>
  <c r="S75" i="11"/>
  <c r="AW75" i="11"/>
  <c r="AE75" i="11"/>
  <c r="BK75" i="11"/>
  <c r="BO75" i="11"/>
  <c r="BC75" i="11"/>
  <c r="AG75" i="11"/>
  <c r="U75" i="11"/>
  <c r="I75" i="11"/>
  <c r="AG112" i="11" s="1"/>
  <c r="AI75" i="11"/>
  <c r="AK75" i="11"/>
  <c r="BG75" i="11"/>
  <c r="AA75" i="11"/>
  <c r="BE75" i="11"/>
  <c r="AO75" i="11"/>
  <c r="K75" i="11"/>
  <c r="AU75" i="11"/>
  <c r="O75" i="11"/>
  <c r="M75" i="11"/>
  <c r="Q75" i="11"/>
  <c r="Y75" i="11"/>
  <c r="CY72" i="11"/>
  <c r="CQ72" i="11"/>
  <c r="BW72" i="11"/>
  <c r="DE72" i="11"/>
  <c r="DC72" i="11"/>
  <c r="DA72" i="11"/>
  <c r="CK72" i="11"/>
  <c r="CE72" i="11"/>
  <c r="CC72" i="11"/>
  <c r="BU72" i="11"/>
  <c r="BM72" i="11"/>
  <c r="BE72" i="11"/>
  <c r="CO72" i="11"/>
  <c r="CU72" i="11"/>
  <c r="BY72" i="11"/>
  <c r="BO72" i="11"/>
  <c r="CM72" i="11"/>
  <c r="CS72" i="11"/>
  <c r="CI72" i="11"/>
  <c r="BS72" i="11"/>
  <c r="BI72" i="11"/>
  <c r="AW72" i="11"/>
  <c r="AO72" i="11"/>
  <c r="CA72" i="11"/>
  <c r="AC72" i="11"/>
  <c r="CW72" i="11"/>
  <c r="AS72" i="11"/>
  <c r="BA72" i="11"/>
  <c r="AM72" i="11"/>
  <c r="Q72" i="11"/>
  <c r="I72" i="11"/>
  <c r="AD112" i="11" s="1"/>
  <c r="BC72" i="11"/>
  <c r="AG72" i="11"/>
  <c r="U72" i="11"/>
  <c r="M72" i="11"/>
  <c r="AA72" i="11"/>
  <c r="W72" i="11"/>
  <c r="CG72" i="11"/>
  <c r="BG72" i="11"/>
  <c r="K72" i="11"/>
  <c r="BK72" i="11"/>
  <c r="AE72" i="11"/>
  <c r="BQ72" i="11"/>
  <c r="O72" i="11"/>
  <c r="AQ72" i="11"/>
  <c r="Y72" i="11"/>
  <c r="AY72" i="11"/>
  <c r="AI72" i="11"/>
  <c r="S72" i="11"/>
  <c r="AU72" i="11"/>
  <c r="AK72" i="11"/>
  <c r="S38" i="11"/>
  <c r="D61" i="11" s="1"/>
  <c r="CY71" i="11"/>
  <c r="CQ71" i="11"/>
  <c r="CI71" i="11"/>
  <c r="DE71" i="11"/>
  <c r="CW71" i="11"/>
  <c r="CO71" i="11"/>
  <c r="CG71" i="11"/>
  <c r="DC71" i="11"/>
  <c r="DA71" i="11"/>
  <c r="CK71" i="11"/>
  <c r="CE71" i="11"/>
  <c r="CC71" i="11"/>
  <c r="CS71" i="11"/>
  <c r="CM71" i="11"/>
  <c r="CA71" i="11"/>
  <c r="BW71" i="11"/>
  <c r="BU71" i="11"/>
  <c r="BE71" i="11"/>
  <c r="AK71" i="11"/>
  <c r="BI71" i="11"/>
  <c r="BA71" i="11"/>
  <c r="BS71" i="11"/>
  <c r="BG71" i="11"/>
  <c r="AU71" i="11"/>
  <c r="BK71" i="11"/>
  <c r="AW71" i="11"/>
  <c r="BY71" i="11"/>
  <c r="Q71" i="11"/>
  <c r="BO71" i="11"/>
  <c r="W71" i="11"/>
  <c r="CU71" i="11"/>
  <c r="AO71" i="11"/>
  <c r="Y71" i="11"/>
  <c r="AM71" i="11"/>
  <c r="O71" i="11"/>
  <c r="AA71" i="11"/>
  <c r="AI71" i="11"/>
  <c r="AG71" i="11"/>
  <c r="AS71" i="11"/>
  <c r="S71" i="11"/>
  <c r="AY71" i="11"/>
  <c r="AE71" i="11"/>
  <c r="AC71" i="11"/>
  <c r="I71" i="11"/>
  <c r="AC112" i="11" s="1"/>
  <c r="BM71" i="11"/>
  <c r="BC71" i="11"/>
  <c r="U71" i="11"/>
  <c r="M71" i="11"/>
  <c r="BQ71" i="11"/>
  <c r="AQ71" i="11"/>
  <c r="K71" i="11"/>
  <c r="DC68" i="11"/>
  <c r="CU68" i="11"/>
  <c r="DE68" i="11"/>
  <c r="CM68" i="11"/>
  <c r="CA68" i="11"/>
  <c r="CG68" i="11"/>
  <c r="BY68" i="11"/>
  <c r="BQ68" i="11"/>
  <c r="BI68" i="11"/>
  <c r="CS68" i="11"/>
  <c r="CI68" i="11"/>
  <c r="BS68" i="11"/>
  <c r="DA68" i="11"/>
  <c r="CO68" i="11"/>
  <c r="BM68" i="11"/>
  <c r="BG68" i="11"/>
  <c r="BC68" i="11"/>
  <c r="AY68" i="11"/>
  <c r="AS68" i="11"/>
  <c r="AK68" i="11"/>
  <c r="CW68" i="11"/>
  <c r="CE68" i="11"/>
  <c r="CC68" i="11"/>
  <c r="BK68" i="11"/>
  <c r="AG68" i="11"/>
  <c r="AM68" i="11"/>
  <c r="CY68" i="11"/>
  <c r="BE68" i="11"/>
  <c r="AW68" i="11"/>
  <c r="BO68" i="11"/>
  <c r="AQ68" i="11"/>
  <c r="M68" i="11"/>
  <c r="BW68" i="11"/>
  <c r="AI68" i="11"/>
  <c r="K68" i="11"/>
  <c r="CK68" i="11"/>
  <c r="AO68" i="11"/>
  <c r="AC68" i="11"/>
  <c r="Y68" i="11"/>
  <c r="O68" i="11"/>
  <c r="BU68" i="11"/>
  <c r="Q68" i="11"/>
  <c r="BA68" i="11"/>
  <c r="S68" i="11"/>
  <c r="AU68" i="11"/>
  <c r="I68" i="11"/>
  <c r="Z112" i="11" s="1"/>
  <c r="AA68" i="11"/>
  <c r="CQ68" i="11"/>
  <c r="AE68" i="11"/>
  <c r="W68" i="11"/>
  <c r="U68" i="11"/>
  <c r="DE94" i="11"/>
  <c r="CW94" i="11"/>
  <c r="CC94" i="11"/>
  <c r="CQ94" i="11"/>
  <c r="CK94" i="11"/>
  <c r="CA94" i="11"/>
  <c r="BS94" i="11"/>
  <c r="BK94" i="11"/>
  <c r="BC94" i="11"/>
  <c r="CG94" i="11"/>
  <c r="CU94" i="11"/>
  <c r="BW94" i="11"/>
  <c r="CM94" i="11"/>
  <c r="DC94" i="11"/>
  <c r="BA94" i="11"/>
  <c r="AU94" i="11"/>
  <c r="AM94" i="11"/>
  <c r="DA94" i="11"/>
  <c r="CO94" i="11"/>
  <c r="AI94" i="11"/>
  <c r="BQ94" i="11"/>
  <c r="AY94" i="11"/>
  <c r="CE94" i="11"/>
  <c r="BG94" i="11"/>
  <c r="AS94" i="11"/>
  <c r="O94" i="11"/>
  <c r="CS94" i="11"/>
  <c r="BO94" i="11"/>
  <c r="AO94" i="11"/>
  <c r="AG94" i="11"/>
  <c r="CY94" i="11"/>
  <c r="BU94" i="11"/>
  <c r="S94" i="11"/>
  <c r="AW94" i="11"/>
  <c r="AK94" i="11"/>
  <c r="U94" i="11"/>
  <c r="BI94" i="11"/>
  <c r="W94" i="11"/>
  <c r="CI94" i="11"/>
  <c r="AQ94" i="11"/>
  <c r="AE94" i="11"/>
  <c r="M94" i="11"/>
  <c r="K94" i="11"/>
  <c r="BE94" i="11"/>
  <c r="BY94" i="11"/>
  <c r="Q94" i="11"/>
  <c r="AA94" i="11"/>
  <c r="BM94" i="11"/>
  <c r="I94" i="11"/>
  <c r="AZ112" i="11" s="1"/>
  <c r="AC94" i="11"/>
  <c r="Y94" i="11"/>
  <c r="DE69" i="11"/>
  <c r="CW69" i="11"/>
  <c r="CO69" i="11"/>
  <c r="CG69" i="11"/>
  <c r="DC69" i="11"/>
  <c r="CU69" i="11"/>
  <c r="CM69" i="11"/>
  <c r="CE69" i="11"/>
  <c r="CS69" i="11"/>
  <c r="CQ69" i="11"/>
  <c r="BS69" i="11"/>
  <c r="BI69" i="11"/>
  <c r="CI69" i="11"/>
  <c r="BU69" i="11"/>
  <c r="BW69" i="11"/>
  <c r="BO69" i="11"/>
  <c r="AY69" i="11"/>
  <c r="AW69" i="11"/>
  <c r="Y69" i="11"/>
  <c r="BM69" i="11"/>
  <c r="BG69" i="11"/>
  <c r="AU69" i="11"/>
  <c r="BC69" i="11"/>
  <c r="S69" i="11"/>
  <c r="AO69" i="11"/>
  <c r="CY69" i="11"/>
  <c r="AI69" i="11"/>
  <c r="K69" i="11"/>
  <c r="CK69" i="11"/>
  <c r="BE69" i="11"/>
  <c r="AC69" i="11"/>
  <c r="O69" i="11"/>
  <c r="BQ69" i="11"/>
  <c r="AK69" i="11"/>
  <c r="BY69" i="11"/>
  <c r="BA69" i="11"/>
  <c r="CA69" i="11"/>
  <c r="AS69" i="11"/>
  <c r="AQ69" i="11"/>
  <c r="BK69" i="11"/>
  <c r="W69" i="11"/>
  <c r="U69" i="11"/>
  <c r="Q69" i="11"/>
  <c r="DA69" i="11"/>
  <c r="AA69" i="11"/>
  <c r="I69" i="11"/>
  <c r="AA112" i="11" s="1"/>
  <c r="AG69" i="11"/>
  <c r="AE69" i="11"/>
  <c r="M69" i="11"/>
  <c r="CC69" i="11"/>
  <c r="AM69" i="11"/>
  <c r="CY64" i="11"/>
  <c r="CI64" i="11"/>
  <c r="BW64" i="11"/>
  <c r="CW64" i="11"/>
  <c r="CU64" i="11"/>
  <c r="CQ64" i="11"/>
  <c r="CC64" i="11"/>
  <c r="BU64" i="11"/>
  <c r="BM64" i="11"/>
  <c r="BE64" i="11"/>
  <c r="DC64" i="11"/>
  <c r="BK64" i="11"/>
  <c r="CS64" i="11"/>
  <c r="CA64" i="11"/>
  <c r="CG64" i="11"/>
  <c r="AW64" i="11"/>
  <c r="AO64" i="11"/>
  <c r="BQ64" i="11"/>
  <c r="CO64" i="11"/>
  <c r="CK64" i="11"/>
  <c r="BC64" i="11"/>
  <c r="BA64" i="11"/>
  <c r="S64" i="11"/>
  <c r="AC64" i="11"/>
  <c r="DA64" i="11"/>
  <c r="BO64" i="11"/>
  <c r="AY64" i="11"/>
  <c r="AQ64" i="11"/>
  <c r="AK64" i="11"/>
  <c r="Q64" i="11"/>
  <c r="I64" i="11"/>
  <c r="V112" i="11" s="1"/>
  <c r="AE64" i="11"/>
  <c r="AA64" i="11"/>
  <c r="CE64" i="11"/>
  <c r="M64" i="11"/>
  <c r="AM64" i="11"/>
  <c r="AU64" i="11"/>
  <c r="AS64" i="11"/>
  <c r="AG64" i="11"/>
  <c r="U64" i="11"/>
  <c r="BG64" i="11"/>
  <c r="BI64" i="11"/>
  <c r="AI64" i="11"/>
  <c r="CM64" i="11"/>
  <c r="Y64" i="11"/>
  <c r="W64" i="11"/>
  <c r="BY64" i="11"/>
  <c r="BS64" i="11"/>
  <c r="DE64" i="11"/>
  <c r="K64" i="11"/>
  <c r="O64" i="11"/>
  <c r="DE85" i="11"/>
  <c r="CW85" i="11"/>
  <c r="CO85" i="11"/>
  <c r="CG85" i="11"/>
  <c r="DC85" i="11"/>
  <c r="CU85" i="11"/>
  <c r="CM85" i="11"/>
  <c r="DA85" i="11"/>
  <c r="CY85" i="11"/>
  <c r="CI85" i="11"/>
  <c r="CQ85" i="11"/>
  <c r="CK85" i="11"/>
  <c r="BY85" i="11"/>
  <c r="BM85" i="11"/>
  <c r="CS85" i="11"/>
  <c r="BW85" i="11"/>
  <c r="BQ85" i="11"/>
  <c r="BK85" i="11"/>
  <c r="BS85" i="11"/>
  <c r="CC85" i="11"/>
  <c r="AI85" i="11"/>
  <c r="Y85" i="11"/>
  <c r="AQ85" i="11"/>
  <c r="BI85" i="11"/>
  <c r="AY85" i="11"/>
  <c r="BG85" i="11"/>
  <c r="BA85" i="11"/>
  <c r="AK85" i="11"/>
  <c r="CA85" i="11"/>
  <c r="BE85" i="11"/>
  <c r="AE85" i="11"/>
  <c r="O85" i="11"/>
  <c r="AG85" i="11"/>
  <c r="U85" i="11"/>
  <c r="AO85" i="11"/>
  <c r="BC85" i="11"/>
  <c r="AS85" i="11"/>
  <c r="K85" i="11"/>
  <c r="AA85" i="11"/>
  <c r="S85" i="11"/>
  <c r="AM85" i="11"/>
  <c r="AW85" i="11"/>
  <c r="AU85" i="11"/>
  <c r="CE85" i="11"/>
  <c r="BU85" i="11"/>
  <c r="BO85" i="11"/>
  <c r="W85" i="11"/>
  <c r="I85" i="11"/>
  <c r="AQ112" i="11" s="1"/>
  <c r="AC85" i="11"/>
  <c r="M85" i="11"/>
  <c r="Q85" i="11"/>
  <c r="CY88" i="11"/>
  <c r="CW88" i="11"/>
  <c r="CE88" i="11"/>
  <c r="CU88" i="11"/>
  <c r="CO88" i="11"/>
  <c r="CI88" i="11"/>
  <c r="CC88" i="11"/>
  <c r="BU88" i="11"/>
  <c r="BM88" i="11"/>
  <c r="BE88" i="11"/>
  <c r="CQ88" i="11"/>
  <c r="CM88" i="11"/>
  <c r="BS88" i="11"/>
  <c r="BO88" i="11"/>
  <c r="DC88" i="11"/>
  <c r="CA88" i="11"/>
  <c r="CS88" i="11"/>
  <c r="BW88" i="11"/>
  <c r="AW88" i="11"/>
  <c r="AO88" i="11"/>
  <c r="DA88" i="11"/>
  <c r="BI88" i="11"/>
  <c r="AS88" i="11"/>
  <c r="AC88" i="11"/>
  <c r="BY88" i="11"/>
  <c r="AY88" i="11"/>
  <c r="AQ88" i="11"/>
  <c r="AE88" i="11"/>
  <c r="Y88" i="11"/>
  <c r="U88" i="11"/>
  <c r="Q88" i="11"/>
  <c r="I88" i="11"/>
  <c r="AT112" i="11" s="1"/>
  <c r="CG88" i="11"/>
  <c r="AA88" i="11"/>
  <c r="BQ88" i="11"/>
  <c r="AM88" i="11"/>
  <c r="O88" i="11"/>
  <c r="K88" i="11"/>
  <c r="DE88" i="11"/>
  <c r="BA88" i="11"/>
  <c r="M88" i="11"/>
  <c r="BK88" i="11"/>
  <c r="BC88" i="11"/>
  <c r="CK88" i="11"/>
  <c r="BG88" i="11"/>
  <c r="AK88" i="11"/>
  <c r="AG88" i="11"/>
  <c r="S88" i="11"/>
  <c r="AI88" i="11"/>
  <c r="W88" i="11"/>
  <c r="AU88" i="11"/>
  <c r="DA89" i="11"/>
  <c r="CS89" i="11"/>
  <c r="CK89" i="11"/>
  <c r="CY89" i="11"/>
  <c r="CQ89" i="11"/>
  <c r="CI89" i="11"/>
  <c r="CM89" i="11"/>
  <c r="CG89" i="11"/>
  <c r="CW89" i="11"/>
  <c r="CE89" i="11"/>
  <c r="CU89" i="11"/>
  <c r="CO89" i="11"/>
  <c r="CC89" i="11"/>
  <c r="DE89" i="11"/>
  <c r="BS89" i="11"/>
  <c r="DC89" i="11"/>
  <c r="BY89" i="11"/>
  <c r="BM89" i="11"/>
  <c r="BW89" i="11"/>
  <c r="BU89" i="11"/>
  <c r="AO89" i="11"/>
  <c r="AK89" i="11"/>
  <c r="U89" i="11"/>
  <c r="BC89" i="11"/>
  <c r="AW89" i="11"/>
  <c r="AM89" i="11"/>
  <c r="BO89" i="11"/>
  <c r="S89" i="11"/>
  <c r="BI89" i="11"/>
  <c r="AQ89" i="11"/>
  <c r="Y89" i="11"/>
  <c r="BE89" i="11"/>
  <c r="CA89" i="11"/>
  <c r="AC89" i="11"/>
  <c r="AA89" i="11"/>
  <c r="BQ89" i="11"/>
  <c r="BK89" i="11"/>
  <c r="AY89" i="11"/>
  <c r="Q89" i="11"/>
  <c r="I89" i="11"/>
  <c r="AU112" i="11" s="1"/>
  <c r="AI89" i="11"/>
  <c r="W89" i="11"/>
  <c r="AU89" i="11"/>
  <c r="K89" i="11"/>
  <c r="BG89" i="11"/>
  <c r="AG89" i="11"/>
  <c r="AS89" i="11"/>
  <c r="O89" i="11"/>
  <c r="AE89" i="11"/>
  <c r="BA89" i="11"/>
  <c r="M89" i="11"/>
  <c r="CY80" i="11"/>
  <c r="CE80" i="11"/>
  <c r="BW80" i="11"/>
  <c r="CS80" i="11"/>
  <c r="CM80" i="11"/>
  <c r="CG80" i="11"/>
  <c r="CC80" i="11"/>
  <c r="BU80" i="11"/>
  <c r="BM80" i="11"/>
  <c r="BE80" i="11"/>
  <c r="DC80" i="11"/>
  <c r="DA80" i="11"/>
  <c r="CW80" i="11"/>
  <c r="BQ80" i="11"/>
  <c r="AW80" i="11"/>
  <c r="AO80" i="11"/>
  <c r="CQ80" i="11"/>
  <c r="BY80" i="11"/>
  <c r="DE80" i="11"/>
  <c r="BK80" i="11"/>
  <c r="BG80" i="11"/>
  <c r="AK80" i="11"/>
  <c r="AC80" i="11"/>
  <c r="CU80" i="11"/>
  <c r="CO80" i="11"/>
  <c r="BO80" i="11"/>
  <c r="AU80" i="11"/>
  <c r="CK80" i="11"/>
  <c r="CI80" i="11"/>
  <c r="CA80" i="11"/>
  <c r="Q80" i="11"/>
  <c r="I80" i="11"/>
  <c r="AL112" i="11" s="1"/>
  <c r="BS80" i="11"/>
  <c r="W80" i="11"/>
  <c r="AA80" i="11"/>
  <c r="AQ80" i="11"/>
  <c r="AI80" i="11"/>
  <c r="Y80" i="11"/>
  <c r="BC80" i="11"/>
  <c r="BA80" i="11"/>
  <c r="AY80" i="11"/>
  <c r="S80" i="11"/>
  <c r="AS80" i="11"/>
  <c r="AE80" i="11"/>
  <c r="AM80" i="11"/>
  <c r="AG80" i="11"/>
  <c r="U80" i="11"/>
  <c r="K80" i="11"/>
  <c r="O80" i="11"/>
  <c r="BI80" i="11"/>
  <c r="M80" i="11"/>
  <c r="CY87" i="11"/>
  <c r="CQ87" i="11"/>
  <c r="CI87" i="11"/>
  <c r="DE87" i="11"/>
  <c r="CW87" i="11"/>
  <c r="CO87" i="11"/>
  <c r="CG87" i="11"/>
  <c r="CU87" i="11"/>
  <c r="DC87" i="11"/>
  <c r="DA87" i="11"/>
  <c r="BW87" i="11"/>
  <c r="CM87" i="11"/>
  <c r="CC87" i="11"/>
  <c r="CA87" i="11"/>
  <c r="BY87" i="11"/>
  <c r="BU87" i="11"/>
  <c r="BC87" i="11"/>
  <c r="CK87" i="11"/>
  <c r="CE87" i="11"/>
  <c r="BO87" i="11"/>
  <c r="AY87" i="11"/>
  <c r="AW87" i="11"/>
  <c r="BS87" i="11"/>
  <c r="CS87" i="11"/>
  <c r="BM87" i="11"/>
  <c r="S87" i="11"/>
  <c r="BI87" i="11"/>
  <c r="AI87" i="11"/>
  <c r="BQ87" i="11"/>
  <c r="AM87" i="11"/>
  <c r="AC87" i="11"/>
  <c r="O87" i="11"/>
  <c r="K87" i="11"/>
  <c r="BE87" i="11"/>
  <c r="AE87" i="11"/>
  <c r="AQ87" i="11"/>
  <c r="I87" i="11"/>
  <c r="AS112" i="11" s="1"/>
  <c r="AS87" i="11"/>
  <c r="BK87" i="11"/>
  <c r="BG87" i="11"/>
  <c r="AK87" i="11"/>
  <c r="AA87" i="11"/>
  <c r="BA87" i="11"/>
  <c r="AG87" i="11"/>
  <c r="W87" i="11"/>
  <c r="U87" i="11"/>
  <c r="AU87" i="11"/>
  <c r="AO87" i="11"/>
  <c r="Y87" i="11"/>
  <c r="M87" i="11"/>
  <c r="Q87" i="11"/>
  <c r="DC92" i="11"/>
  <c r="CA92" i="11"/>
  <c r="CS92" i="11"/>
  <c r="CM92" i="11"/>
  <c r="BY92" i="11"/>
  <c r="BQ92" i="11"/>
  <c r="BI92" i="11"/>
  <c r="CI92" i="11"/>
  <c r="BU92" i="11"/>
  <c r="CQ92" i="11"/>
  <c r="DA92" i="11"/>
  <c r="CC92" i="11"/>
  <c r="BS92" i="11"/>
  <c r="AY92" i="11"/>
  <c r="AS92" i="11"/>
  <c r="AK92" i="11"/>
  <c r="CO92" i="11"/>
  <c r="CU92" i="11"/>
  <c r="CK92" i="11"/>
  <c r="BW92" i="11"/>
  <c r="BM92" i="11"/>
  <c r="BK92" i="11"/>
  <c r="S92" i="11"/>
  <c r="AU92" i="11"/>
  <c r="AG92" i="11"/>
  <c r="DE92" i="11"/>
  <c r="CE92" i="11"/>
  <c r="BA92" i="11"/>
  <c r="BE92" i="11"/>
  <c r="CY92" i="11"/>
  <c r="BC92" i="11"/>
  <c r="AW92" i="11"/>
  <c r="AM92" i="11"/>
  <c r="M92" i="11"/>
  <c r="CG92" i="11"/>
  <c r="AI92" i="11"/>
  <c r="W92" i="11"/>
  <c r="I92" i="11"/>
  <c r="AX112" i="11" s="1"/>
  <c r="AQ92" i="11"/>
  <c r="Q92" i="11"/>
  <c r="BG92" i="11"/>
  <c r="AE92" i="11"/>
  <c r="AC92" i="11"/>
  <c r="Y92" i="11"/>
  <c r="AO92" i="11"/>
  <c r="BO92" i="11"/>
  <c r="AA92" i="11"/>
  <c r="K92" i="11"/>
  <c r="CW92" i="11"/>
  <c r="O92" i="11"/>
  <c r="U92" i="11"/>
  <c r="DA65" i="11"/>
  <c r="CS65" i="11"/>
  <c r="CK65" i="11"/>
  <c r="CY65" i="11"/>
  <c r="CQ65" i="11"/>
  <c r="CI65" i="11"/>
  <c r="CO65" i="11"/>
  <c r="CW65" i="11"/>
  <c r="CU65" i="11"/>
  <c r="BU65" i="11"/>
  <c r="BQ65" i="11"/>
  <c r="DE65" i="11"/>
  <c r="CE65" i="11"/>
  <c r="DC65" i="11"/>
  <c r="BY65" i="11"/>
  <c r="BO65" i="11"/>
  <c r="BM65" i="11"/>
  <c r="AU65" i="11"/>
  <c r="AQ65" i="11"/>
  <c r="U65" i="11"/>
  <c r="CG65" i="11"/>
  <c r="BK65" i="11"/>
  <c r="BC65" i="11"/>
  <c r="S65" i="11"/>
  <c r="BA65" i="11"/>
  <c r="AS65" i="11"/>
  <c r="AI65" i="11"/>
  <c r="AG65" i="11"/>
  <c r="W65" i="11"/>
  <c r="BE65" i="11"/>
  <c r="AK65" i="11"/>
  <c r="AE65" i="11"/>
  <c r="I65" i="11"/>
  <c r="W112" i="11" s="1"/>
  <c r="AA65" i="11"/>
  <c r="CC65" i="11"/>
  <c r="AW65" i="11"/>
  <c r="Q65" i="11"/>
  <c r="M65" i="11"/>
  <c r="AY65" i="11"/>
  <c r="CM65" i="11"/>
  <c r="BS65" i="11"/>
  <c r="AO65" i="11"/>
  <c r="AM65" i="11"/>
  <c r="K65" i="11"/>
  <c r="O65" i="11"/>
  <c r="CA65" i="11"/>
  <c r="AC65" i="11"/>
  <c r="Y65" i="11"/>
  <c r="BW65" i="11"/>
  <c r="BI65" i="11"/>
  <c r="BG65" i="11"/>
  <c r="DE78" i="11"/>
  <c r="CW78" i="11"/>
  <c r="CG78" i="11"/>
  <c r="CC78" i="11"/>
  <c r="CU78" i="11"/>
  <c r="CO78" i="11"/>
  <c r="CA78" i="11"/>
  <c r="BS78" i="11"/>
  <c r="BK78" i="11"/>
  <c r="BC78" i="11"/>
  <c r="CY78" i="11"/>
  <c r="CK78" i="11"/>
  <c r="CQ78" i="11"/>
  <c r="BY78" i="11"/>
  <c r="BM78" i="11"/>
  <c r="BA78" i="11"/>
  <c r="AU78" i="11"/>
  <c r="AM78" i="11"/>
  <c r="BQ78" i="11"/>
  <c r="CM78" i="11"/>
  <c r="CI78" i="11"/>
  <c r="BI78" i="11"/>
  <c r="AY78" i="11"/>
  <c r="AW78" i="11"/>
  <c r="CS78" i="11"/>
  <c r="BE78" i="11"/>
  <c r="BU78" i="11"/>
  <c r="AQ78" i="11"/>
  <c r="O78" i="11"/>
  <c r="DC78" i="11"/>
  <c r="AK78" i="11"/>
  <c r="Y78" i="11"/>
  <c r="BG78" i="11"/>
  <c r="S78" i="11"/>
  <c r="AS78" i="11"/>
  <c r="AC78" i="11"/>
  <c r="K78" i="11"/>
  <c r="BW78" i="11"/>
  <c r="W78" i="11"/>
  <c r="U78" i="11"/>
  <c r="M78" i="11"/>
  <c r="AA78" i="11"/>
  <c r="BO78" i="11"/>
  <c r="AI78" i="11"/>
  <c r="DA78" i="11"/>
  <c r="Q78" i="11"/>
  <c r="CE78" i="11"/>
  <c r="AO78" i="11"/>
  <c r="AE78" i="11"/>
  <c r="AG78" i="11"/>
  <c r="I78" i="11"/>
  <c r="AJ112" i="11" s="1"/>
  <c r="CY63" i="11"/>
  <c r="CQ63" i="11"/>
  <c r="CI63" i="11"/>
  <c r="DE63" i="11"/>
  <c r="CW63" i="11"/>
  <c r="CO63" i="11"/>
  <c r="CG63" i="11"/>
  <c r="CU63" i="11"/>
  <c r="CC63" i="11"/>
  <c r="CK63" i="11"/>
  <c r="CE63" i="11"/>
  <c r="DC63" i="11"/>
  <c r="BY63" i="11"/>
  <c r="CS63" i="11"/>
  <c r="CA63" i="11"/>
  <c r="BM63" i="11"/>
  <c r="DA63" i="11"/>
  <c r="BW63" i="11"/>
  <c r="BQ63" i="11"/>
  <c r="BI63" i="11"/>
  <c r="BE63" i="11"/>
  <c r="BO63" i="11"/>
  <c r="AY63" i="11"/>
  <c r="AQ63" i="11"/>
  <c r="AS63" i="11"/>
  <c r="AU63" i="11"/>
  <c r="M63" i="11"/>
  <c r="I63" i="11"/>
  <c r="AG63" i="11"/>
  <c r="U63" i="11"/>
  <c r="Q63" i="11"/>
  <c r="BU63" i="11"/>
  <c r="BG63" i="11"/>
  <c r="BA63" i="11"/>
  <c r="AW63" i="11"/>
  <c r="AM63" i="11"/>
  <c r="S63" i="11"/>
  <c r="Y63" i="11"/>
  <c r="W63" i="11"/>
  <c r="O63" i="11"/>
  <c r="CM63" i="11"/>
  <c r="AE63" i="11"/>
  <c r="AC63" i="11"/>
  <c r="AA63" i="11"/>
  <c r="AO63" i="11"/>
  <c r="BK63" i="11"/>
  <c r="BC63" i="11"/>
  <c r="AI63" i="11"/>
  <c r="K63" i="11"/>
  <c r="AK63" i="11"/>
  <c r="BS63" i="11"/>
  <c r="DC59" i="11"/>
  <c r="CU59" i="11"/>
  <c r="CM59" i="11"/>
  <c r="CE59" i="11"/>
  <c r="DA59" i="11"/>
  <c r="CS59" i="11"/>
  <c r="CK59" i="11"/>
  <c r="DE59" i="11"/>
  <c r="CG59" i="11"/>
  <c r="CI59" i="11"/>
  <c r="CA59" i="11"/>
  <c r="BQ59" i="11"/>
  <c r="BI59" i="11"/>
  <c r="CW59" i="11"/>
  <c r="CQ59" i="11"/>
  <c r="BU59" i="11"/>
  <c r="BG59" i="11"/>
  <c r="BC59" i="11"/>
  <c r="CO59" i="11"/>
  <c r="CC59" i="11"/>
  <c r="BY59" i="11"/>
  <c r="BS59" i="11"/>
  <c r="BO59" i="11"/>
  <c r="AY59" i="11"/>
  <c r="W59" i="11"/>
  <c r="CY59" i="11"/>
  <c r="AU59" i="11"/>
  <c r="AK59" i="11"/>
  <c r="BE59" i="11"/>
  <c r="S59" i="11"/>
  <c r="AO59" i="11"/>
  <c r="AW59" i="11"/>
  <c r="AM59" i="11"/>
  <c r="K59" i="11"/>
  <c r="BA59" i="11"/>
  <c r="AS59" i="11"/>
  <c r="O59" i="11"/>
  <c r="BM59" i="11"/>
  <c r="BK59" i="11"/>
  <c r="AI59" i="11"/>
  <c r="AC59" i="11"/>
  <c r="Y59" i="11"/>
  <c r="AQ59" i="11"/>
  <c r="AA59" i="11"/>
  <c r="M59" i="11"/>
  <c r="BW59" i="11"/>
  <c r="I59" i="11"/>
  <c r="Q112" i="11" s="1"/>
  <c r="AE59" i="11"/>
  <c r="AG59" i="11"/>
  <c r="U59" i="11"/>
  <c r="Q59" i="11"/>
  <c r="DE77" i="11"/>
  <c r="CW77" i="11"/>
  <c r="CO77" i="11"/>
  <c r="CG77" i="11"/>
  <c r="DC77" i="11"/>
  <c r="CU77" i="11"/>
  <c r="CM77" i="11"/>
  <c r="CI77" i="11"/>
  <c r="CE77" i="11"/>
  <c r="CC77" i="11"/>
  <c r="BW77" i="11"/>
  <c r="BS77" i="11"/>
  <c r="BU77" i="11"/>
  <c r="BG77" i="11"/>
  <c r="BC77" i="11"/>
  <c r="CY77" i="11"/>
  <c r="CA77" i="11"/>
  <c r="Y77" i="11"/>
  <c r="CQ77" i="11"/>
  <c r="CK77" i="11"/>
  <c r="BY77" i="11"/>
  <c r="AW77" i="11"/>
  <c r="BQ77" i="11"/>
  <c r="S77" i="11"/>
  <c r="DA77" i="11"/>
  <c r="AY77" i="11"/>
  <c r="AI77" i="11"/>
  <c r="BM77" i="11"/>
  <c r="AS77" i="11"/>
  <c r="AC77" i="11"/>
  <c r="K77" i="11"/>
  <c r="BA77" i="11"/>
  <c r="AU77" i="11"/>
  <c r="AQ77" i="11"/>
  <c r="O77" i="11"/>
  <c r="BK77" i="11"/>
  <c r="AE77" i="11"/>
  <c r="BO77" i="11"/>
  <c r="BI77" i="11"/>
  <c r="AM77" i="11"/>
  <c r="AK77" i="11"/>
  <c r="BE77" i="11"/>
  <c r="I77" i="11"/>
  <c r="AI112" i="11" s="1"/>
  <c r="CS77" i="11"/>
  <c r="Q77" i="11"/>
  <c r="AG77" i="11"/>
  <c r="AO77" i="11"/>
  <c r="AA77" i="11"/>
  <c r="W77" i="11"/>
  <c r="M77" i="11"/>
  <c r="U77" i="11"/>
  <c r="DE86" i="11"/>
  <c r="CW86" i="11"/>
  <c r="CO86" i="11"/>
  <c r="CC86" i="11"/>
  <c r="DC86" i="11"/>
  <c r="DA86" i="11"/>
  <c r="CY86" i="11"/>
  <c r="CI86" i="11"/>
  <c r="CA86" i="11"/>
  <c r="BS86" i="11"/>
  <c r="BK86" i="11"/>
  <c r="BC86" i="11"/>
  <c r="CS86" i="11"/>
  <c r="BY86" i="11"/>
  <c r="BU86" i="11"/>
  <c r="CK86" i="11"/>
  <c r="CE86" i="11"/>
  <c r="BO86" i="11"/>
  <c r="BG86" i="11"/>
  <c r="BA86" i="11"/>
  <c r="AU86" i="11"/>
  <c r="AM86" i="11"/>
  <c r="CU86" i="11"/>
  <c r="CQ86" i="11"/>
  <c r="CG86" i="11"/>
  <c r="BM86" i="11"/>
  <c r="S86" i="11"/>
  <c r="AO86" i="11"/>
  <c r="CM86" i="11"/>
  <c r="BW86" i="11"/>
  <c r="AS86" i="11"/>
  <c r="O86" i="11"/>
  <c r="K86" i="11"/>
  <c r="BE86" i="11"/>
  <c r="AE86" i="11"/>
  <c r="AG86" i="11"/>
  <c r="BQ86" i="11"/>
  <c r="BI86" i="11"/>
  <c r="AK86" i="11"/>
  <c r="AA86" i="11"/>
  <c r="M86" i="11"/>
  <c r="AW86" i="11"/>
  <c r="W86" i="11"/>
  <c r="U86" i="11"/>
  <c r="I86" i="11"/>
  <c r="AR112" i="11" s="1"/>
  <c r="AI86" i="11"/>
  <c r="AC86" i="11"/>
  <c r="Y86" i="11"/>
  <c r="Q86" i="11"/>
  <c r="AY86" i="11"/>
  <c r="AQ86" i="11"/>
  <c r="DA74" i="11"/>
  <c r="CY74" i="11"/>
  <c r="CW74" i="11"/>
  <c r="CU74" i="11"/>
  <c r="BY74" i="11"/>
  <c r="CQ74" i="11"/>
  <c r="CK74" i="11"/>
  <c r="BW74" i="11"/>
  <c r="BO74" i="11"/>
  <c r="BG74" i="11"/>
  <c r="CI74" i="11"/>
  <c r="BU74" i="11"/>
  <c r="BQ74" i="11"/>
  <c r="CG74" i="11"/>
  <c r="CA74" i="11"/>
  <c r="BM74" i="11"/>
  <c r="S74" i="11"/>
  <c r="AQ74" i="11"/>
  <c r="AI74" i="11"/>
  <c r="CM74" i="11"/>
  <c r="CS74" i="11"/>
  <c r="DC74" i="11"/>
  <c r="BC74" i="11"/>
  <c r="AU74" i="11"/>
  <c r="AE74" i="11"/>
  <c r="CC74" i="11"/>
  <c r="AY74" i="11"/>
  <c r="CE74" i="11"/>
  <c r="AK74" i="11"/>
  <c r="AG74" i="11"/>
  <c r="W74" i="11"/>
  <c r="K74" i="11"/>
  <c r="BK74" i="11"/>
  <c r="CO74" i="11"/>
  <c r="AM74" i="11"/>
  <c r="U74" i="11"/>
  <c r="I74" i="11"/>
  <c r="AF112" i="11" s="1"/>
  <c r="BI74" i="11"/>
  <c r="Q74" i="11"/>
  <c r="M74" i="11"/>
  <c r="AA74" i="11"/>
  <c r="BE74" i="11"/>
  <c r="BS74" i="11"/>
  <c r="BA74" i="11"/>
  <c r="AO74" i="11"/>
  <c r="AC74" i="11"/>
  <c r="Y74" i="11"/>
  <c r="AW74" i="11"/>
  <c r="AS74" i="11"/>
  <c r="DE74" i="11"/>
  <c r="O74" i="11"/>
  <c r="DC83" i="11"/>
  <c r="CU83" i="11"/>
  <c r="CM83" i="11"/>
  <c r="DA83" i="11"/>
  <c r="CS83" i="11"/>
  <c r="CK83" i="11"/>
  <c r="CQ83" i="11"/>
  <c r="DE83" i="11"/>
  <c r="CY83" i="11"/>
  <c r="BU83" i="11"/>
  <c r="BQ83" i="11"/>
  <c r="CE83" i="11"/>
  <c r="BO83" i="11"/>
  <c r="CW83" i="11"/>
  <c r="CG83" i="11"/>
  <c r="CC83" i="11"/>
  <c r="BY83" i="11"/>
  <c r="BE83" i="11"/>
  <c r="S83" i="11"/>
  <c r="AU83" i="11"/>
  <c r="W83" i="11"/>
  <c r="BI83" i="11"/>
  <c r="AY83" i="11"/>
  <c r="CO83" i="11"/>
  <c r="BG83" i="11"/>
  <c r="BA83" i="11"/>
  <c r="AS83" i="11"/>
  <c r="CI83" i="11"/>
  <c r="CA83" i="11"/>
  <c r="AG83" i="11"/>
  <c r="U83" i="11"/>
  <c r="BW83" i="11"/>
  <c r="BM83" i="11"/>
  <c r="AK83" i="11"/>
  <c r="AO83" i="11"/>
  <c r="I83" i="11"/>
  <c r="AO112" i="11" s="1"/>
  <c r="BK83" i="11"/>
  <c r="AW83" i="11"/>
  <c r="BS83" i="11"/>
  <c r="Q83" i="11"/>
  <c r="M83" i="11"/>
  <c r="O83" i="11"/>
  <c r="K83" i="11"/>
  <c r="AA83" i="11"/>
  <c r="AI83" i="11"/>
  <c r="AE83" i="11"/>
  <c r="AC83" i="11"/>
  <c r="Y83" i="11"/>
  <c r="AM83" i="11"/>
  <c r="AQ83" i="11"/>
  <c r="BC83" i="11"/>
  <c r="DE70" i="11"/>
  <c r="CW70" i="11"/>
  <c r="CC70" i="11"/>
  <c r="CS70" i="11"/>
  <c r="CM70" i="11"/>
  <c r="CG70" i="11"/>
  <c r="CA70" i="11"/>
  <c r="BS70" i="11"/>
  <c r="BK70" i="11"/>
  <c r="BC70" i="11"/>
  <c r="DA70" i="11"/>
  <c r="BO70" i="11"/>
  <c r="CQ70" i="11"/>
  <c r="BQ70" i="11"/>
  <c r="DC70" i="11"/>
  <c r="CE70" i="11"/>
  <c r="BA70" i="11"/>
  <c r="AU70" i="11"/>
  <c r="AM70" i="11"/>
  <c r="CY70" i="11"/>
  <c r="CO70" i="11"/>
  <c r="BG70" i="11"/>
  <c r="AS70" i="11"/>
  <c r="AO70" i="11"/>
  <c r="CI70" i="11"/>
  <c r="AK70" i="11"/>
  <c r="BM70" i="11"/>
  <c r="BE70" i="11"/>
  <c r="AE70" i="11"/>
  <c r="Y70" i="11"/>
  <c r="U70" i="11"/>
  <c r="O70" i="11"/>
  <c r="W70" i="11"/>
  <c r="CK70" i="11"/>
  <c r="CU70" i="11"/>
  <c r="BW70" i="11"/>
  <c r="BI70" i="11"/>
  <c r="AI70" i="11"/>
  <c r="K70" i="11"/>
  <c r="S70" i="11"/>
  <c r="AG70" i="11"/>
  <c r="BY70" i="11"/>
  <c r="AW70" i="11"/>
  <c r="Q70" i="11"/>
  <c r="BU70" i="11"/>
  <c r="AQ70" i="11"/>
  <c r="AY70" i="11"/>
  <c r="AC70" i="11"/>
  <c r="I70" i="11"/>
  <c r="AB112" i="11" s="1"/>
  <c r="M70" i="11"/>
  <c r="AA70" i="11"/>
  <c r="DC60" i="11"/>
  <c r="CU60" i="11"/>
  <c r="DA60" i="11"/>
  <c r="CY60" i="11"/>
  <c r="CW60" i="11"/>
  <c r="CE60" i="11"/>
  <c r="CA60" i="11"/>
  <c r="CS60" i="11"/>
  <c r="CM60" i="11"/>
  <c r="BY60" i="11"/>
  <c r="BQ60" i="11"/>
  <c r="BI60" i="11"/>
  <c r="CG60" i="11"/>
  <c r="BS60" i="11"/>
  <c r="CO60" i="11"/>
  <c r="CC60" i="11"/>
  <c r="BW60" i="11"/>
  <c r="CK60" i="11"/>
  <c r="AY60" i="11"/>
  <c r="AS60" i="11"/>
  <c r="AK60" i="11"/>
  <c r="BU60" i="11"/>
  <c r="BG60" i="11"/>
  <c r="AW60" i="11"/>
  <c r="AG60" i="11"/>
  <c r="BA60" i="11"/>
  <c r="AU60" i="11"/>
  <c r="Y60" i="11"/>
  <c r="M60" i="11"/>
  <c r="S60" i="11"/>
  <c r="AQ60" i="11"/>
  <c r="W60" i="11"/>
  <c r="DE60" i="11"/>
  <c r="CQ60" i="11"/>
  <c r="AM60" i="11"/>
  <c r="K60" i="11"/>
  <c r="AI60" i="11"/>
  <c r="O60" i="11"/>
  <c r="BK60" i="11"/>
  <c r="BC60" i="11"/>
  <c r="BE60" i="11"/>
  <c r="U60" i="11"/>
  <c r="Q60" i="11"/>
  <c r="AO60" i="11"/>
  <c r="AA60" i="11"/>
  <c r="I60" i="11"/>
  <c r="R112" i="11" s="1"/>
  <c r="BM60" i="11"/>
  <c r="CI60" i="11"/>
  <c r="BO60" i="11"/>
  <c r="AC60" i="11"/>
  <c r="AE60" i="11"/>
  <c r="DA66" i="11"/>
  <c r="BY66" i="11"/>
  <c r="CO66" i="11"/>
  <c r="CI66" i="11"/>
  <c r="BW66" i="11"/>
  <c r="BO66" i="11"/>
  <c r="BG66" i="11"/>
  <c r="CY66" i="11"/>
  <c r="CU66" i="11"/>
  <c r="CC66" i="11"/>
  <c r="BM66" i="11"/>
  <c r="CM66" i="11"/>
  <c r="BU66" i="11"/>
  <c r="DE66" i="11"/>
  <c r="CE66" i="11"/>
  <c r="CK66" i="11"/>
  <c r="CA66" i="11"/>
  <c r="S66" i="11"/>
  <c r="AQ66" i="11"/>
  <c r="AI66" i="11"/>
  <c r="CW66" i="11"/>
  <c r="CS66" i="11"/>
  <c r="DC66" i="11"/>
  <c r="BI66" i="11"/>
  <c r="AM66" i="11"/>
  <c r="AE66" i="11"/>
  <c r="BS66" i="11"/>
  <c r="AO66" i="11"/>
  <c r="CG66" i="11"/>
  <c r="BK66" i="11"/>
  <c r="BC66" i="11"/>
  <c r="AY66" i="11"/>
  <c r="AC66" i="11"/>
  <c r="K66" i="11"/>
  <c r="AS66" i="11"/>
  <c r="BE66" i="11"/>
  <c r="AK66" i="11"/>
  <c r="AU66" i="11"/>
  <c r="CQ66" i="11"/>
  <c r="BQ66" i="11"/>
  <c r="I66" i="11"/>
  <c r="X112" i="11" s="1"/>
  <c r="AA66" i="11"/>
  <c r="BA66" i="11"/>
  <c r="AG66" i="11"/>
  <c r="U66" i="11"/>
  <c r="M66" i="11"/>
  <c r="AW66" i="11"/>
  <c r="W66" i="11"/>
  <c r="Q66" i="11"/>
  <c r="Y66" i="11"/>
  <c r="O66" i="11"/>
  <c r="DC84" i="11"/>
  <c r="CA84" i="11"/>
  <c r="CQ84" i="11"/>
  <c r="CK84" i="11"/>
  <c r="DE84" i="11"/>
  <c r="BY84" i="11"/>
  <c r="BQ84" i="11"/>
  <c r="BI84" i="11"/>
  <c r="CU84" i="11"/>
  <c r="BM84" i="11"/>
  <c r="CS84" i="11"/>
  <c r="CI84" i="11"/>
  <c r="BW84" i="11"/>
  <c r="DA84" i="11"/>
  <c r="CE84" i="11"/>
  <c r="CO84" i="11"/>
  <c r="AY84" i="11"/>
  <c r="AS84" i="11"/>
  <c r="AK84" i="11"/>
  <c r="BO84" i="11"/>
  <c r="CY84" i="11"/>
  <c r="BC84" i="11"/>
  <c r="AQ84" i="11"/>
  <c r="AM84" i="11"/>
  <c r="AG84" i="11"/>
  <c r="CM84" i="11"/>
  <c r="BK84" i="11"/>
  <c r="BE84" i="11"/>
  <c r="AU84" i="11"/>
  <c r="AC84" i="11"/>
  <c r="W84" i="11"/>
  <c r="M84" i="11"/>
  <c r="BG84" i="11"/>
  <c r="U84" i="11"/>
  <c r="BS84" i="11"/>
  <c r="AO84" i="11"/>
  <c r="I84" i="11"/>
  <c r="AP112" i="11" s="1"/>
  <c r="CC84" i="11"/>
  <c r="AW84" i="11"/>
  <c r="CW84" i="11"/>
  <c r="BU84" i="11"/>
  <c r="CG84" i="11"/>
  <c r="O84" i="11"/>
  <c r="BA84" i="11"/>
  <c r="S84" i="11"/>
  <c r="AI84" i="11"/>
  <c r="AE84" i="11"/>
  <c r="Y84" i="11"/>
  <c r="Q84" i="11"/>
  <c r="AA84" i="11"/>
  <c r="K84" i="11"/>
  <c r="CY95" i="11"/>
  <c r="CQ95" i="11"/>
  <c r="CI95" i="11"/>
  <c r="DE95" i="11"/>
  <c r="CW95" i="11"/>
  <c r="CO95" i="11"/>
  <c r="CG95" i="11"/>
  <c r="CK95" i="11"/>
  <c r="BY95" i="11"/>
  <c r="CE95" i="11"/>
  <c r="BM95" i="11"/>
  <c r="CU95" i="11"/>
  <c r="BW95" i="11"/>
  <c r="BQ95" i="11"/>
  <c r="BK95" i="11"/>
  <c r="BG95" i="11"/>
  <c r="DA95" i="11"/>
  <c r="BC95" i="11"/>
  <c r="DC95" i="11"/>
  <c r="BU95" i="11"/>
  <c r="BI95" i="11"/>
  <c r="AQ95" i="11"/>
  <c r="AY95" i="11"/>
  <c r="CS95" i="11"/>
  <c r="BS95" i="11"/>
  <c r="BE95" i="11"/>
  <c r="AU95" i="11"/>
  <c r="AK95" i="11"/>
  <c r="AE95" i="11"/>
  <c r="O95" i="11"/>
  <c r="K95" i="11"/>
  <c r="CC95" i="11"/>
  <c r="BO95" i="11"/>
  <c r="BA95" i="11"/>
  <c r="AS95" i="11"/>
  <c r="AO95" i="11"/>
  <c r="AG95" i="11"/>
  <c r="CA95" i="11"/>
  <c r="S95" i="11"/>
  <c r="AW95" i="11"/>
  <c r="U95" i="11"/>
  <c r="AC95" i="11"/>
  <c r="Y95" i="11"/>
  <c r="I95" i="11"/>
  <c r="BA112" i="11" s="1"/>
  <c r="AM95" i="11"/>
  <c r="AI95" i="11"/>
  <c r="CM95" i="11"/>
  <c r="M95" i="11"/>
  <c r="Q95" i="11"/>
  <c r="AA95" i="11"/>
  <c r="W95" i="11"/>
  <c r="DC91" i="11"/>
  <c r="CU91" i="11"/>
  <c r="CM91" i="11"/>
  <c r="DA91" i="11"/>
  <c r="CS91" i="11"/>
  <c r="CK91" i="11"/>
  <c r="CG91" i="11"/>
  <c r="CE91" i="11"/>
  <c r="CA91" i="11"/>
  <c r="CQ91" i="11"/>
  <c r="BK91" i="11"/>
  <c r="DE91" i="11"/>
  <c r="CY91" i="11"/>
  <c r="BE91" i="11"/>
  <c r="BQ91" i="11"/>
  <c r="BG91" i="11"/>
  <c r="BA91" i="11"/>
  <c r="W91" i="11"/>
  <c r="AK91" i="11"/>
  <c r="BS91" i="11"/>
  <c r="AU91" i="11"/>
  <c r="CW91" i="11"/>
  <c r="BM91" i="11"/>
  <c r="AO91" i="11"/>
  <c r="BU91" i="11"/>
  <c r="BC91" i="11"/>
  <c r="AY91" i="11"/>
  <c r="AS91" i="11"/>
  <c r="AI91" i="11"/>
  <c r="I91" i="11"/>
  <c r="AW112" i="11" s="1"/>
  <c r="AM91" i="11"/>
  <c r="BI91" i="11"/>
  <c r="AQ91" i="11"/>
  <c r="Q91" i="11"/>
  <c r="M91" i="11"/>
  <c r="CO91" i="11"/>
  <c r="CI91" i="11"/>
  <c r="BY91" i="11"/>
  <c r="Y91" i="11"/>
  <c r="BO91" i="11"/>
  <c r="AA91" i="11"/>
  <c r="BW91" i="11"/>
  <c r="U91" i="11"/>
  <c r="CC91" i="11"/>
  <c r="O91" i="11"/>
  <c r="K91" i="11"/>
  <c r="AW91" i="11"/>
  <c r="AE91" i="11"/>
  <c r="AC91" i="11"/>
  <c r="S91" i="11"/>
  <c r="AG91" i="11"/>
  <c r="DA90" i="11"/>
  <c r="CS90" i="11"/>
  <c r="BY90" i="11"/>
  <c r="CM90" i="11"/>
  <c r="CG90" i="11"/>
  <c r="CY90" i="11"/>
  <c r="CW90" i="11"/>
  <c r="CE90" i="11"/>
  <c r="BW90" i="11"/>
  <c r="BO90" i="11"/>
  <c r="BG90" i="11"/>
  <c r="DE90" i="11"/>
  <c r="CO90" i="11"/>
  <c r="CK90" i="11"/>
  <c r="BQ90" i="11"/>
  <c r="CI90" i="11"/>
  <c r="CC90" i="11"/>
  <c r="CA90" i="11"/>
  <c r="BU90" i="11"/>
  <c r="BI90" i="11"/>
  <c r="S90" i="11"/>
  <c r="AQ90" i="11"/>
  <c r="AI90" i="11"/>
  <c r="CU90" i="11"/>
  <c r="BS90" i="11"/>
  <c r="AE90" i="11"/>
  <c r="BE90" i="11"/>
  <c r="AU90" i="11"/>
  <c r="CQ90" i="11"/>
  <c r="BC90" i="11"/>
  <c r="AW90" i="11"/>
  <c r="K90" i="11"/>
  <c r="BA90" i="11"/>
  <c r="W90" i="11"/>
  <c r="Q90" i="11"/>
  <c r="M90" i="11"/>
  <c r="DC90" i="11"/>
  <c r="Y90" i="11"/>
  <c r="AM90" i="11"/>
  <c r="AC90" i="11"/>
  <c r="AA90" i="11"/>
  <c r="AG90" i="11"/>
  <c r="BK90" i="11"/>
  <c r="AY90" i="11"/>
  <c r="AK90" i="11"/>
  <c r="AO90" i="11"/>
  <c r="AS90" i="11"/>
  <c r="O90" i="11"/>
  <c r="U90" i="11"/>
  <c r="BM90" i="11"/>
  <c r="I90" i="11"/>
  <c r="AV112" i="11" s="1"/>
  <c r="K16" i="4"/>
  <c r="K17" i="4"/>
  <c r="K45" i="4"/>
  <c r="K46" i="4"/>
  <c r="K47" i="4"/>
  <c r="K48" i="4"/>
  <c r="K49" i="4"/>
  <c r="K50" i="4"/>
  <c r="K51" i="4"/>
  <c r="K15" i="4"/>
  <c r="U105" i="11" l="1"/>
  <c r="U112" i="11" s="1"/>
  <c r="E93" i="11"/>
  <c r="E76" i="11"/>
  <c r="E66" i="11"/>
  <c r="E74" i="11"/>
  <c r="E87" i="11"/>
  <c r="DE61" i="11"/>
  <c r="CW61" i="11"/>
  <c r="CO61" i="11"/>
  <c r="CG61" i="11"/>
  <c r="DC61" i="11"/>
  <c r="CU61" i="11"/>
  <c r="CM61" i="11"/>
  <c r="CE61" i="11"/>
  <c r="CQ61" i="11"/>
  <c r="CK61" i="11"/>
  <c r="DA61" i="11"/>
  <c r="CY61" i="11"/>
  <c r="CS61" i="11"/>
  <c r="BO61" i="11"/>
  <c r="BY61" i="11"/>
  <c r="CC61" i="11"/>
  <c r="BW61" i="11"/>
  <c r="BS61" i="11"/>
  <c r="BM61" i="11"/>
  <c r="BE61" i="11"/>
  <c r="AS61" i="11"/>
  <c r="AO61" i="11"/>
  <c r="Y61" i="11"/>
  <c r="BA61" i="11"/>
  <c r="BU61" i="11"/>
  <c r="AW61" i="11"/>
  <c r="AM61" i="11"/>
  <c r="AE61" i="11"/>
  <c r="U61" i="11"/>
  <c r="CI61" i="11"/>
  <c r="CA61" i="11"/>
  <c r="BQ61" i="11"/>
  <c r="BG61" i="11"/>
  <c r="AY61" i="11"/>
  <c r="S61" i="11"/>
  <c r="AU61" i="11"/>
  <c r="AQ61" i="11"/>
  <c r="W61" i="11"/>
  <c r="K61" i="11"/>
  <c r="AG61" i="11"/>
  <c r="AI61" i="11"/>
  <c r="Q61" i="11"/>
  <c r="BK61" i="11"/>
  <c r="BC61" i="11"/>
  <c r="BI61" i="11"/>
  <c r="AK61" i="11"/>
  <c r="O61" i="11"/>
  <c r="I61" i="11"/>
  <c r="S112" i="11" s="1"/>
  <c r="M61" i="11"/>
  <c r="AC61" i="11"/>
  <c r="AA61" i="11"/>
  <c r="E78" i="11"/>
  <c r="DK48" i="2"/>
  <c r="Z48" i="2"/>
  <c r="DL48" i="2" s="1"/>
  <c r="Z39" i="2"/>
  <c r="DL39" i="2" s="1"/>
  <c r="DK39" i="2"/>
  <c r="E75" i="11"/>
  <c r="E82" i="11"/>
  <c r="DK63" i="2"/>
  <c r="Z63" i="2"/>
  <c r="DL63" i="2" s="1"/>
  <c r="DK28" i="2"/>
  <c r="Z28" i="2"/>
  <c r="DL28" i="2" s="1"/>
  <c r="DK36" i="2"/>
  <c r="Z36" i="2"/>
  <c r="DL36" i="2" s="1"/>
  <c r="DK43" i="2"/>
  <c r="Z43" i="2"/>
  <c r="DL43" i="2" s="1"/>
  <c r="E73" i="11"/>
  <c r="DK35" i="2"/>
  <c r="Z35" i="2"/>
  <c r="DL35" i="2" s="1"/>
  <c r="DK30" i="2"/>
  <c r="Z30" i="2"/>
  <c r="DL30" i="2" s="1"/>
  <c r="DK51" i="2"/>
  <c r="Z51" i="2"/>
  <c r="DL51" i="2" s="1"/>
  <c r="E86" i="11"/>
  <c r="Z31" i="2"/>
  <c r="DL31" i="2" s="1"/>
  <c r="DK31" i="2"/>
  <c r="DK33" i="2"/>
  <c r="Z33" i="2"/>
  <c r="DL33" i="2" s="1"/>
  <c r="E89" i="11"/>
  <c r="DK40" i="2"/>
  <c r="Z40" i="2"/>
  <c r="DL40" i="2" s="1"/>
  <c r="E81" i="11"/>
  <c r="DK41" i="2"/>
  <c r="Z41" i="2"/>
  <c r="DL41" i="2" s="1"/>
  <c r="E67" i="11"/>
  <c r="E84" i="11"/>
  <c r="DK42" i="2"/>
  <c r="Z42" i="2"/>
  <c r="DL42" i="2" s="1"/>
  <c r="E85" i="11"/>
  <c r="E90" i="11"/>
  <c r="DK54" i="2"/>
  <c r="Z54" i="2"/>
  <c r="DL54" i="2" s="1"/>
  <c r="E92" i="11"/>
  <c r="DK57" i="2"/>
  <c r="Z57" i="2"/>
  <c r="DL57" i="2" s="1"/>
  <c r="Z32" i="2"/>
  <c r="DL32" i="2" s="1"/>
  <c r="DK32" i="2"/>
  <c r="E71" i="11"/>
  <c r="DK47" i="2"/>
  <c r="Z47" i="2"/>
  <c r="DL47" i="2" s="1"/>
  <c r="DK50" i="2"/>
  <c r="Z50" i="2"/>
  <c r="DL50" i="2" s="1"/>
  <c r="DK59" i="2"/>
  <c r="Z59" i="2"/>
  <c r="DL59" i="2" s="1"/>
  <c r="E63" i="11"/>
  <c r="E64" i="11"/>
  <c r="DK37" i="2"/>
  <c r="Z37" i="2"/>
  <c r="DL37" i="2" s="1"/>
  <c r="E79" i="11"/>
  <c r="DK49" i="2"/>
  <c r="Z49" i="2"/>
  <c r="DL49" i="2" s="1"/>
  <c r="DK44" i="2"/>
  <c r="Z44" i="2"/>
  <c r="DL44" i="2" s="1"/>
  <c r="E62" i="11"/>
  <c r="DK38" i="2"/>
  <c r="Z38" i="2"/>
  <c r="DL38" i="2" s="1"/>
  <c r="E77" i="11"/>
  <c r="E94" i="11"/>
  <c r="E91" i="11"/>
  <c r="DK34" i="2"/>
  <c r="Z34" i="2"/>
  <c r="DL34" i="2" s="1"/>
  <c r="E65" i="11"/>
  <c r="E88" i="11"/>
  <c r="DK62" i="2"/>
  <c r="Z62" i="2"/>
  <c r="DL62" i="2" s="1"/>
  <c r="E72" i="11"/>
  <c r="Z45" i="2"/>
  <c r="DL45" i="2" s="1"/>
  <c r="DK45" i="2"/>
  <c r="E80" i="11"/>
  <c r="DK56" i="2"/>
  <c r="Z56" i="2"/>
  <c r="DL56" i="2" s="1"/>
  <c r="Z61" i="2"/>
  <c r="DL61" i="2" s="1"/>
  <c r="DK61" i="2"/>
  <c r="E69" i="11"/>
  <c r="DK58" i="2"/>
  <c r="Z58" i="2"/>
  <c r="DL58" i="2" s="1"/>
  <c r="Z52" i="2"/>
  <c r="DL52" i="2" s="1"/>
  <c r="DK52" i="2"/>
  <c r="DK27" i="2"/>
  <c r="Z27" i="2"/>
  <c r="DL27" i="2" s="1"/>
  <c r="DK46" i="2"/>
  <c r="Z46" i="2"/>
  <c r="DL46" i="2" s="1"/>
  <c r="E60" i="11"/>
  <c r="E70" i="11"/>
  <c r="E83" i="11"/>
  <c r="E95" i="11"/>
  <c r="E59" i="11"/>
  <c r="DK60" i="2"/>
  <c r="Z60" i="2"/>
  <c r="DL60" i="2" s="1"/>
  <c r="DK55" i="2"/>
  <c r="Z55" i="2"/>
  <c r="DL55" i="2" s="1"/>
  <c r="DK53" i="2"/>
  <c r="Z53" i="2"/>
  <c r="DL53" i="2" s="1"/>
  <c r="E68" i="11"/>
  <c r="E25" i="16"/>
  <c r="E46" i="16"/>
  <c r="F48" i="1"/>
  <c r="F79" i="1" s="1"/>
  <c r="G48" i="1"/>
  <c r="G79" i="1" s="1"/>
  <c r="H48" i="1"/>
  <c r="H79" i="1" s="1"/>
  <c r="I48" i="1"/>
  <c r="I79" i="1" s="1"/>
  <c r="J48" i="1"/>
  <c r="J79" i="1" s="1"/>
  <c r="K48" i="1"/>
  <c r="K79" i="1" s="1"/>
  <c r="L48" i="1"/>
  <c r="L79" i="1" s="1"/>
  <c r="M48" i="1"/>
  <c r="M79" i="1" s="1"/>
  <c r="E48" i="1"/>
  <c r="E79" i="1" s="1"/>
  <c r="E49" i="1"/>
  <c r="E80" i="1" s="1"/>
  <c r="F49" i="1"/>
  <c r="F80" i="1" s="1"/>
  <c r="G49" i="1"/>
  <c r="G80" i="1" s="1"/>
  <c r="H49" i="1"/>
  <c r="H80" i="1" s="1"/>
  <c r="I49" i="1"/>
  <c r="I80" i="1" s="1"/>
  <c r="J49" i="1"/>
  <c r="J80" i="1" s="1"/>
  <c r="K49" i="1"/>
  <c r="K80" i="1" s="1"/>
  <c r="L49" i="1"/>
  <c r="L80" i="1" s="1"/>
  <c r="M49" i="1"/>
  <c r="M80" i="1" s="1"/>
  <c r="E50" i="1"/>
  <c r="E81" i="1" s="1"/>
  <c r="F50" i="1"/>
  <c r="F81" i="1" s="1"/>
  <c r="G50" i="1"/>
  <c r="G81" i="1" s="1"/>
  <c r="H50" i="1"/>
  <c r="H81" i="1" s="1"/>
  <c r="I50" i="1"/>
  <c r="I81" i="1" s="1"/>
  <c r="J50" i="1"/>
  <c r="J81" i="1" s="1"/>
  <c r="K50" i="1"/>
  <c r="K81" i="1" s="1"/>
  <c r="L50" i="1"/>
  <c r="L81" i="1" s="1"/>
  <c r="M50" i="1"/>
  <c r="M81" i="1" s="1"/>
  <c r="D48" i="1"/>
  <c r="D79" i="1" s="1"/>
  <c r="F38" i="10"/>
  <c r="H38" i="10"/>
  <c r="J38" i="10"/>
  <c r="L38" i="10"/>
  <c r="N38" i="10"/>
  <c r="P38" i="10"/>
  <c r="R38" i="10"/>
  <c r="T38" i="10"/>
  <c r="V38" i="10"/>
  <c r="X38" i="10"/>
  <c r="Z38" i="10"/>
  <c r="AB38" i="10"/>
  <c r="AD38" i="10"/>
  <c r="AF38" i="10"/>
  <c r="AH38" i="10"/>
  <c r="AJ38" i="10"/>
  <c r="AL38" i="10"/>
  <c r="AN38" i="10"/>
  <c r="AP38" i="10"/>
  <c r="AR38" i="10"/>
  <c r="AT38" i="10"/>
  <c r="AV38" i="10"/>
  <c r="AX38" i="10"/>
  <c r="AZ38" i="10"/>
  <c r="BB38" i="10"/>
  <c r="BD38" i="10"/>
  <c r="BF38" i="10"/>
  <c r="BH38" i="10"/>
  <c r="BJ38" i="10"/>
  <c r="BL38" i="10"/>
  <c r="BN38" i="10"/>
  <c r="BP38" i="10"/>
  <c r="BR38" i="10"/>
  <c r="BT38" i="10"/>
  <c r="BV38" i="10"/>
  <c r="BX38" i="10"/>
  <c r="BZ38" i="10"/>
  <c r="CB38" i="10"/>
  <c r="CD38" i="10"/>
  <c r="CF38" i="10"/>
  <c r="CH38" i="10"/>
  <c r="CJ38" i="10"/>
  <c r="CL38" i="10"/>
  <c r="CN38" i="10"/>
  <c r="CP38" i="10"/>
  <c r="CR38" i="10"/>
  <c r="CT38" i="10"/>
  <c r="CV38" i="10"/>
  <c r="CX38" i="10"/>
  <c r="CZ38" i="10"/>
  <c r="DA38" i="10"/>
  <c r="G88" i="11" l="1"/>
  <c r="AT103" i="11"/>
  <c r="G73" i="11"/>
  <c r="AE103" i="11"/>
  <c r="G95" i="11"/>
  <c r="BA103" i="11"/>
  <c r="G90" i="11"/>
  <c r="AV103" i="11"/>
  <c r="G81" i="11"/>
  <c r="AM103" i="11"/>
  <c r="G86" i="11"/>
  <c r="AR103" i="11"/>
  <c r="G82" i="11"/>
  <c r="AN103" i="11"/>
  <c r="G83" i="11"/>
  <c r="AO103" i="11"/>
  <c r="G80" i="11"/>
  <c r="AL103" i="11"/>
  <c r="G85" i="11"/>
  <c r="AQ103" i="11"/>
  <c r="G75" i="11"/>
  <c r="AG103" i="11"/>
  <c r="G87" i="11"/>
  <c r="AS103" i="11"/>
  <c r="G74" i="11"/>
  <c r="AF103" i="11"/>
  <c r="G94" i="11"/>
  <c r="AZ103" i="11"/>
  <c r="G84" i="11"/>
  <c r="AP103" i="11"/>
  <c r="G91" i="11"/>
  <c r="AW103" i="11"/>
  <c r="G89" i="11"/>
  <c r="AU103" i="11"/>
  <c r="G72" i="11"/>
  <c r="AD103" i="11"/>
  <c r="G77" i="11"/>
  <c r="AI103" i="11"/>
  <c r="G79" i="11"/>
  <c r="AK103" i="11"/>
  <c r="G92" i="11"/>
  <c r="AX103" i="11"/>
  <c r="G78" i="11"/>
  <c r="AJ103" i="11"/>
  <c r="G93" i="11"/>
  <c r="AY103" i="11"/>
  <c r="G68" i="11"/>
  <c r="Z103" i="11"/>
  <c r="G65" i="11"/>
  <c r="W103" i="11"/>
  <c r="G62" i="11"/>
  <c r="T103" i="11"/>
  <c r="G64" i="11"/>
  <c r="V103" i="11"/>
  <c r="G71" i="11"/>
  <c r="AC103" i="11"/>
  <c r="G63" i="11"/>
  <c r="U103" i="11"/>
  <c r="G70" i="11"/>
  <c r="AB103" i="11"/>
  <c r="G69" i="11"/>
  <c r="AA103" i="11"/>
  <c r="G66" i="11"/>
  <c r="X103" i="11"/>
  <c r="G67" i="11"/>
  <c r="Y103" i="11"/>
  <c r="G76" i="11"/>
  <c r="AH103" i="11"/>
  <c r="G59" i="11"/>
  <c r="G60" i="11"/>
  <c r="R103" i="11"/>
  <c r="E61" i="11"/>
  <c r="DK29" i="2"/>
  <c r="Z29" i="2"/>
  <c r="DL29" i="2" s="1"/>
  <c r="DB38" i="10"/>
  <c r="F15" i="16"/>
  <c r="F72" i="16" s="1"/>
  <c r="G15" i="16"/>
  <c r="G72" i="16" s="1"/>
  <c r="E26" i="16"/>
  <c r="E27" i="16"/>
  <c r="E28" i="16"/>
  <c r="E29" i="16"/>
  <c r="E30" i="16"/>
  <c r="E31" i="16"/>
  <c r="E32" i="16"/>
  <c r="E34" i="16"/>
  <c r="E35" i="16"/>
  <c r="E36" i="16"/>
  <c r="E37" i="16"/>
  <c r="E38" i="16"/>
  <c r="E39" i="16"/>
  <c r="E40" i="16"/>
  <c r="E41" i="16"/>
  <c r="E43" i="16"/>
  <c r="E44" i="16"/>
  <c r="E47" i="16"/>
  <c r="E48" i="16"/>
  <c r="E49" i="16"/>
  <c r="E50" i="16"/>
  <c r="E51" i="16"/>
  <c r="E52" i="16"/>
  <c r="E54" i="16"/>
  <c r="E55" i="16"/>
  <c r="E56" i="16"/>
  <c r="E57" i="16"/>
  <c r="E58" i="16"/>
  <c r="E59" i="16"/>
  <c r="F40" i="10"/>
  <c r="DA40" i="10"/>
  <c r="CZ40" i="10"/>
  <c r="CX40" i="10"/>
  <c r="CV40" i="10"/>
  <c r="CT40" i="10"/>
  <c r="CR40" i="10"/>
  <c r="CP40" i="10"/>
  <c r="CN40" i="10"/>
  <c r="CL40" i="10"/>
  <c r="CJ40" i="10"/>
  <c r="CH40" i="10"/>
  <c r="CF40" i="10"/>
  <c r="CD40" i="10"/>
  <c r="CB40" i="10"/>
  <c r="BZ40" i="10"/>
  <c r="BX40" i="10"/>
  <c r="BV40" i="10"/>
  <c r="BT40" i="10"/>
  <c r="BR40" i="10"/>
  <c r="BP40" i="10"/>
  <c r="BN40" i="10"/>
  <c r="BL40" i="10"/>
  <c r="BJ40" i="10"/>
  <c r="BH40" i="10"/>
  <c r="BF40" i="10"/>
  <c r="BD40" i="10"/>
  <c r="BB40" i="10"/>
  <c r="AZ40" i="10"/>
  <c r="AX40" i="10"/>
  <c r="AV40" i="10"/>
  <c r="AT40" i="10"/>
  <c r="AR40" i="10"/>
  <c r="AP40" i="10"/>
  <c r="AN40" i="10"/>
  <c r="AL40" i="10"/>
  <c r="AJ40" i="10"/>
  <c r="AH40" i="10"/>
  <c r="AF40" i="10"/>
  <c r="AD40" i="10"/>
  <c r="AB40" i="10"/>
  <c r="Z40" i="10"/>
  <c r="X40" i="10"/>
  <c r="V40" i="10"/>
  <c r="T40" i="10"/>
  <c r="R40" i="10"/>
  <c r="P40" i="10"/>
  <c r="N40" i="10"/>
  <c r="L40" i="10"/>
  <c r="J40" i="10"/>
  <c r="H40" i="10"/>
  <c r="H41" i="10"/>
  <c r="D8" i="16"/>
  <c r="D7" i="16"/>
  <c r="D6" i="16"/>
  <c r="D5" i="16"/>
  <c r="A5" i="16"/>
  <c r="D4" i="16"/>
  <c r="A4" i="16"/>
  <c r="H1" i="16"/>
  <c r="E10" i="16" s="1"/>
  <c r="F10" i="16" s="1"/>
  <c r="G10" i="16" s="1"/>
  <c r="G1" i="16"/>
  <c r="A1" i="16"/>
  <c r="G61" i="11" l="1"/>
  <c r="S103" i="11"/>
  <c r="DB40" i="10"/>
  <c r="L15" i="4"/>
  <c r="C62" i="4" s="1"/>
  <c r="N17" i="10" l="1"/>
  <c r="B8" i="14"/>
  <c r="B7" i="14"/>
  <c r="B6" i="14"/>
  <c r="A63" i="4" l="1"/>
  <c r="B63" i="4"/>
  <c r="A64" i="4"/>
  <c r="B64" i="4"/>
  <c r="A90" i="4"/>
  <c r="B90" i="4"/>
  <c r="A91" i="4"/>
  <c r="B91" i="4"/>
  <c r="A92" i="4"/>
  <c r="B92" i="4"/>
  <c r="A93" i="4"/>
  <c r="B93" i="4"/>
  <c r="A94" i="4"/>
  <c r="B94" i="4"/>
  <c r="A95" i="4"/>
  <c r="B95" i="4"/>
  <c r="A96" i="4"/>
  <c r="B96" i="4"/>
  <c r="A97" i="4"/>
  <c r="B97" i="4"/>
  <c r="A98" i="4"/>
  <c r="B98" i="4"/>
  <c r="B62" i="4"/>
  <c r="A62" i="4"/>
  <c r="N47" i="10"/>
  <c r="N48" i="10"/>
  <c r="N49" i="10"/>
  <c r="N50" i="10"/>
  <c r="N51" i="10"/>
  <c r="N46" i="10"/>
  <c r="N44" i="10"/>
  <c r="N41" i="10"/>
  <c r="N42" i="10"/>
  <c r="N43" i="10"/>
  <c r="N39" i="10"/>
  <c r="N18" i="10"/>
  <c r="N19" i="10"/>
  <c r="N20" i="10"/>
  <c r="N21" i="10"/>
  <c r="N22" i="10"/>
  <c r="N23" i="10"/>
  <c r="N24" i="10"/>
  <c r="N26" i="10"/>
  <c r="N27" i="10"/>
  <c r="N28" i="10"/>
  <c r="N29" i="10"/>
  <c r="N30" i="10"/>
  <c r="N31" i="10"/>
  <c r="N32" i="10"/>
  <c r="N33" i="10"/>
  <c r="N35" i="10"/>
  <c r="N36" i="10"/>
  <c r="R17" i="10"/>
  <c r="P17" i="10"/>
  <c r="L17" i="10"/>
  <c r="I16" i="2"/>
  <c r="I17" i="2"/>
  <c r="I18" i="2"/>
  <c r="I19" i="2"/>
  <c r="I20" i="2"/>
  <c r="I21" i="2"/>
  <c r="I22" i="2"/>
  <c r="I23" i="2"/>
  <c r="I24" i="2"/>
  <c r="I25" i="2"/>
  <c r="I26" i="2"/>
  <c r="H17" i="2"/>
  <c r="H18" i="2"/>
  <c r="H19" i="2"/>
  <c r="H20" i="2"/>
  <c r="H21" i="2"/>
  <c r="H22" i="2"/>
  <c r="H23" i="2"/>
  <c r="H24" i="2"/>
  <c r="H25" i="2"/>
  <c r="H26" i="2"/>
  <c r="G16" i="2"/>
  <c r="G17" i="2"/>
  <c r="G18" i="2"/>
  <c r="G19" i="2"/>
  <c r="G20" i="2"/>
  <c r="G21" i="2"/>
  <c r="G22" i="2"/>
  <c r="G23" i="2"/>
  <c r="G24" i="2"/>
  <c r="G25" i="2"/>
  <c r="G26" i="2"/>
  <c r="H14" i="2"/>
  <c r="D23" i="2"/>
  <c r="D19" i="2"/>
  <c r="B23" i="2"/>
  <c r="A23" i="2"/>
  <c r="B19" i="2"/>
  <c r="A19" i="2"/>
  <c r="D26" i="11" l="1"/>
  <c r="D36" i="11"/>
  <c r="L36" i="11"/>
  <c r="M36" i="11"/>
  <c r="N36" i="11"/>
  <c r="O36" i="11"/>
  <c r="P36" i="11"/>
  <c r="K36" i="11"/>
  <c r="H36" i="11"/>
  <c r="I36" i="11"/>
  <c r="I111" i="11"/>
  <c r="M111" i="11"/>
  <c r="E36" i="11"/>
  <c r="F36" i="11"/>
  <c r="J36" i="11"/>
  <c r="M100" i="11"/>
  <c r="M101" i="11"/>
  <c r="I101" i="11"/>
  <c r="I100" i="11"/>
  <c r="H100" i="11"/>
  <c r="F50" i="11"/>
  <c r="F47" i="11"/>
  <c r="F48" i="11"/>
  <c r="F49" i="11"/>
  <c r="F51" i="11"/>
  <c r="F52" i="11"/>
  <c r="F53" i="11"/>
  <c r="F54" i="11"/>
  <c r="F55" i="11"/>
  <c r="F56" i="11"/>
  <c r="F57" i="11"/>
  <c r="F58" i="11"/>
  <c r="F46" i="11"/>
  <c r="B51" i="11" l="1"/>
  <c r="B55" i="11"/>
  <c r="I28" i="11"/>
  <c r="I27" i="11"/>
  <c r="I26" i="11"/>
  <c r="F26" i="11"/>
  <c r="D23" i="11"/>
  <c r="D8" i="1" l="1"/>
  <c r="D7" i="1"/>
  <c r="D6" i="1"/>
  <c r="C8" i="15"/>
  <c r="C7" i="15"/>
  <c r="C6" i="15"/>
  <c r="C8" i="4"/>
  <c r="C7" i="4"/>
  <c r="C6" i="4"/>
  <c r="C8" i="10"/>
  <c r="C7" i="10"/>
  <c r="C6" i="10"/>
  <c r="C8" i="2"/>
  <c r="C7" i="2"/>
  <c r="P28" i="11"/>
  <c r="O28" i="11"/>
  <c r="N28" i="11"/>
  <c r="M28" i="11"/>
  <c r="L28" i="11"/>
  <c r="K28" i="11"/>
  <c r="J28" i="11"/>
  <c r="H28" i="11"/>
  <c r="G28" i="11"/>
  <c r="F28" i="11"/>
  <c r="E28" i="11"/>
  <c r="P27" i="11"/>
  <c r="O27" i="11"/>
  <c r="N27" i="11"/>
  <c r="M27" i="11"/>
  <c r="L27" i="11"/>
  <c r="K27" i="11"/>
  <c r="J27" i="11"/>
  <c r="H27" i="11"/>
  <c r="G27" i="11"/>
  <c r="F27" i="11"/>
  <c r="E27" i="11"/>
  <c r="P26" i="11"/>
  <c r="O26" i="11"/>
  <c r="N26" i="11"/>
  <c r="M26" i="11"/>
  <c r="L26" i="11"/>
  <c r="K26" i="11"/>
  <c r="J26" i="11"/>
  <c r="H26" i="11"/>
  <c r="G26" i="11"/>
  <c r="E26" i="11"/>
  <c r="D28" i="11"/>
  <c r="D27" i="11"/>
  <c r="P23" i="11"/>
  <c r="O23" i="11"/>
  <c r="N23" i="11"/>
  <c r="M23" i="11"/>
  <c r="L23" i="11"/>
  <c r="K23" i="11"/>
  <c r="J23" i="11"/>
  <c r="I23" i="11"/>
  <c r="I31" i="11" s="1"/>
  <c r="I38" i="11" s="1"/>
  <c r="D51" i="11" s="1"/>
  <c r="H23" i="11"/>
  <c r="F23" i="11"/>
  <c r="E23" i="11"/>
  <c r="D8" i="11"/>
  <c r="D7" i="11"/>
  <c r="D52" i="1"/>
  <c r="F14" i="2"/>
  <c r="D15" i="2"/>
  <c r="F15" i="2" s="1"/>
  <c r="H15" i="2" s="1"/>
  <c r="D16" i="2"/>
  <c r="F16" i="2" s="1"/>
  <c r="F17" i="2"/>
  <c r="K17" i="2" s="1"/>
  <c r="D18" i="2"/>
  <c r="F18" i="2" s="1"/>
  <c r="K18" i="2" s="1"/>
  <c r="F19" i="2"/>
  <c r="K19" i="2" s="1"/>
  <c r="D20" i="2"/>
  <c r="F20" i="2" s="1"/>
  <c r="K20" i="2" s="1"/>
  <c r="D21" i="2"/>
  <c r="F21" i="2" s="1"/>
  <c r="K21" i="2" s="1"/>
  <c r="D22" i="2"/>
  <c r="F22" i="2" s="1"/>
  <c r="K22" i="2" s="1"/>
  <c r="F23" i="2"/>
  <c r="K23" i="2" s="1"/>
  <c r="D24" i="2"/>
  <c r="F24" i="2" s="1"/>
  <c r="K24" i="2" s="1"/>
  <c r="D25" i="2"/>
  <c r="F25" i="2" s="1"/>
  <c r="K25" i="2" s="1"/>
  <c r="D26" i="2"/>
  <c r="F39" i="10"/>
  <c r="F17" i="10"/>
  <c r="F18" i="10"/>
  <c r="F19" i="10"/>
  <c r="F20" i="10"/>
  <c r="F21" i="10"/>
  <c r="F22" i="10"/>
  <c r="F23" i="10"/>
  <c r="F24" i="10"/>
  <c r="F27" i="10"/>
  <c r="F28" i="10"/>
  <c r="F29" i="10"/>
  <c r="F30" i="10"/>
  <c r="F31" i="10"/>
  <c r="F32" i="10"/>
  <c r="F33" i="10"/>
  <c r="F35" i="10"/>
  <c r="F36" i="10"/>
  <c r="F41" i="10"/>
  <c r="F42" i="10"/>
  <c r="F43" i="10"/>
  <c r="F44" i="10"/>
  <c r="F46" i="10"/>
  <c r="F47" i="10"/>
  <c r="F48" i="10"/>
  <c r="F49" i="10"/>
  <c r="F50" i="10"/>
  <c r="F51" i="10"/>
  <c r="D29" i="1"/>
  <c r="D18" i="14"/>
  <c r="M18" i="14" s="1"/>
  <c r="M21" i="14" s="1"/>
  <c r="F24" i="14"/>
  <c r="F20" i="15"/>
  <c r="F34" i="15" s="1"/>
  <c r="F42" i="15" s="1"/>
  <c r="I24" i="14"/>
  <c r="FB30" i="14"/>
  <c r="FA18" i="14"/>
  <c r="FB15" i="14"/>
  <c r="D111" i="11"/>
  <c r="E111" i="11"/>
  <c r="D44" i="1"/>
  <c r="CZ18" i="10"/>
  <c r="CZ19" i="10"/>
  <c r="CZ20" i="10"/>
  <c r="CZ21" i="10"/>
  <c r="CZ22" i="10"/>
  <c r="CZ23" i="10"/>
  <c r="CZ24" i="10"/>
  <c r="CZ26" i="10"/>
  <c r="CZ27" i="10"/>
  <c r="CZ28" i="10"/>
  <c r="CZ29" i="10"/>
  <c r="CZ30" i="10"/>
  <c r="CZ31" i="10"/>
  <c r="CZ32" i="10"/>
  <c r="CZ33" i="10"/>
  <c r="CZ35" i="10"/>
  <c r="CZ36" i="10"/>
  <c r="CZ39" i="10"/>
  <c r="CZ41" i="10"/>
  <c r="CZ42" i="10"/>
  <c r="CZ43" i="10"/>
  <c r="CZ44" i="10"/>
  <c r="CZ46" i="10"/>
  <c r="CZ47" i="10"/>
  <c r="CZ48" i="10"/>
  <c r="CZ49" i="10"/>
  <c r="CZ50" i="10"/>
  <c r="CZ51" i="10"/>
  <c r="CZ17" i="10"/>
  <c r="CX18" i="10"/>
  <c r="CX19" i="10"/>
  <c r="CX20" i="10"/>
  <c r="CX21" i="10"/>
  <c r="CX22" i="10"/>
  <c r="CX23" i="10"/>
  <c r="CX24" i="10"/>
  <c r="CX26" i="10"/>
  <c r="CX27" i="10"/>
  <c r="CX28" i="10"/>
  <c r="CX29" i="10"/>
  <c r="CX30" i="10"/>
  <c r="CX31" i="10"/>
  <c r="CX32" i="10"/>
  <c r="CX33" i="10"/>
  <c r="CX35" i="10"/>
  <c r="CX36" i="10"/>
  <c r="CX39" i="10"/>
  <c r="CX41" i="10"/>
  <c r="CX42" i="10"/>
  <c r="CX43" i="10"/>
  <c r="CX44" i="10"/>
  <c r="CX46" i="10"/>
  <c r="CX47" i="10"/>
  <c r="CX48" i="10"/>
  <c r="CX49" i="10"/>
  <c r="CX50" i="10"/>
  <c r="CX51" i="10"/>
  <c r="CX17" i="10"/>
  <c r="CV18" i="10"/>
  <c r="CV19" i="10"/>
  <c r="CV20" i="10"/>
  <c r="CV21" i="10"/>
  <c r="CV22" i="10"/>
  <c r="CV23" i="10"/>
  <c r="CV24" i="10"/>
  <c r="CV26" i="10"/>
  <c r="CV27" i="10"/>
  <c r="CV28" i="10"/>
  <c r="CV29" i="10"/>
  <c r="CV30" i="10"/>
  <c r="CV31" i="10"/>
  <c r="CV32" i="10"/>
  <c r="CV33" i="10"/>
  <c r="CV35" i="10"/>
  <c r="CV36" i="10"/>
  <c r="CV39" i="10"/>
  <c r="CV41" i="10"/>
  <c r="CV42" i="10"/>
  <c r="CV43" i="10"/>
  <c r="CV44" i="10"/>
  <c r="CV46" i="10"/>
  <c r="CV47" i="10"/>
  <c r="CV48" i="10"/>
  <c r="CV49" i="10"/>
  <c r="CV50" i="10"/>
  <c r="CV51" i="10"/>
  <c r="CV17" i="10"/>
  <c r="CT18" i="10"/>
  <c r="CT19" i="10"/>
  <c r="CT20" i="10"/>
  <c r="CT21" i="10"/>
  <c r="CT22" i="10"/>
  <c r="CT23" i="10"/>
  <c r="CT24" i="10"/>
  <c r="CT26" i="10"/>
  <c r="CT27" i="10"/>
  <c r="CT28" i="10"/>
  <c r="CT29" i="10"/>
  <c r="CT30" i="10"/>
  <c r="CT31" i="10"/>
  <c r="CT32" i="10"/>
  <c r="CT33" i="10"/>
  <c r="CT35" i="10"/>
  <c r="CT36" i="10"/>
  <c r="CT39" i="10"/>
  <c r="CT41" i="10"/>
  <c r="CT42" i="10"/>
  <c r="CT43" i="10"/>
  <c r="CT44" i="10"/>
  <c r="CT46" i="10"/>
  <c r="CT47" i="10"/>
  <c r="CT48" i="10"/>
  <c r="CT49" i="10"/>
  <c r="CT50" i="10"/>
  <c r="CT51" i="10"/>
  <c r="CT17" i="10"/>
  <c r="CR18" i="10"/>
  <c r="CR19" i="10"/>
  <c r="CR20" i="10"/>
  <c r="CR21" i="10"/>
  <c r="CR22" i="10"/>
  <c r="CR23" i="10"/>
  <c r="CR24" i="10"/>
  <c r="CR26" i="10"/>
  <c r="CR27" i="10"/>
  <c r="CR28" i="10"/>
  <c r="CR29" i="10"/>
  <c r="CR30" i="10"/>
  <c r="CR31" i="10"/>
  <c r="CR32" i="10"/>
  <c r="CR33" i="10"/>
  <c r="CR35" i="10"/>
  <c r="CR36" i="10"/>
  <c r="CR39" i="10"/>
  <c r="CR41" i="10"/>
  <c r="CR42" i="10"/>
  <c r="CR43" i="10"/>
  <c r="CR44" i="10"/>
  <c r="CR46" i="10"/>
  <c r="CR47" i="10"/>
  <c r="CR48" i="10"/>
  <c r="CR49" i="10"/>
  <c r="CR50" i="10"/>
  <c r="CR51" i="10"/>
  <c r="CR17" i="10"/>
  <c r="CP18" i="10"/>
  <c r="CP19" i="10"/>
  <c r="CP20" i="10"/>
  <c r="CP21" i="10"/>
  <c r="CP22" i="10"/>
  <c r="CP23" i="10"/>
  <c r="CP24" i="10"/>
  <c r="CP26" i="10"/>
  <c r="CP27" i="10"/>
  <c r="CP28" i="10"/>
  <c r="CP29" i="10"/>
  <c r="CP30" i="10"/>
  <c r="CP31" i="10"/>
  <c r="CP32" i="10"/>
  <c r="CP33" i="10"/>
  <c r="CP35" i="10"/>
  <c r="CP36" i="10"/>
  <c r="CP39" i="10"/>
  <c r="CP41" i="10"/>
  <c r="CP42" i="10"/>
  <c r="CP43" i="10"/>
  <c r="CP44" i="10"/>
  <c r="CP46" i="10"/>
  <c r="CP47" i="10"/>
  <c r="CP48" i="10"/>
  <c r="CP49" i="10"/>
  <c r="CP50" i="10"/>
  <c r="CP51" i="10"/>
  <c r="CP17" i="10"/>
  <c r="CN18" i="10"/>
  <c r="CN19" i="10"/>
  <c r="CN20" i="10"/>
  <c r="CN21" i="10"/>
  <c r="CN22" i="10"/>
  <c r="CN23" i="10"/>
  <c r="CN24" i="10"/>
  <c r="CN26" i="10"/>
  <c r="CN27" i="10"/>
  <c r="CN28" i="10"/>
  <c r="CN29" i="10"/>
  <c r="CN30" i="10"/>
  <c r="CN31" i="10"/>
  <c r="CN32" i="10"/>
  <c r="CN33" i="10"/>
  <c r="CN35" i="10"/>
  <c r="CN36" i="10"/>
  <c r="CN39" i="10"/>
  <c r="CN41" i="10"/>
  <c r="CN42" i="10"/>
  <c r="CN43" i="10"/>
  <c r="CN44" i="10"/>
  <c r="CN46" i="10"/>
  <c r="CN47" i="10"/>
  <c r="CN48" i="10"/>
  <c r="CN49" i="10"/>
  <c r="CN50" i="10"/>
  <c r="CN51" i="10"/>
  <c r="CN17" i="10"/>
  <c r="CL18" i="10"/>
  <c r="CL19" i="10"/>
  <c r="CL20" i="10"/>
  <c r="CL21" i="10"/>
  <c r="CL22" i="10"/>
  <c r="CL23" i="10"/>
  <c r="CL24" i="10"/>
  <c r="CL26" i="10"/>
  <c r="CL27" i="10"/>
  <c r="CL28" i="10"/>
  <c r="CL29" i="10"/>
  <c r="CL30" i="10"/>
  <c r="CL31" i="10"/>
  <c r="CL32" i="10"/>
  <c r="CL33" i="10"/>
  <c r="CL35" i="10"/>
  <c r="CL36" i="10"/>
  <c r="CL39" i="10"/>
  <c r="CL41" i="10"/>
  <c r="CL42" i="10"/>
  <c r="CL43" i="10"/>
  <c r="CL44" i="10"/>
  <c r="CL46" i="10"/>
  <c r="CL47" i="10"/>
  <c r="CL48" i="10"/>
  <c r="CL49" i="10"/>
  <c r="CL50" i="10"/>
  <c r="CL51" i="10"/>
  <c r="CL17" i="10"/>
  <c r="CJ18" i="10"/>
  <c r="CJ19" i="10"/>
  <c r="CJ20" i="10"/>
  <c r="CJ21" i="10"/>
  <c r="CJ22" i="10"/>
  <c r="CJ23" i="10"/>
  <c r="CJ24" i="10"/>
  <c r="CJ26" i="10"/>
  <c r="CJ27" i="10"/>
  <c r="CJ28" i="10"/>
  <c r="CJ29" i="10"/>
  <c r="CJ30" i="10"/>
  <c r="CJ31" i="10"/>
  <c r="CJ32" i="10"/>
  <c r="CJ33" i="10"/>
  <c r="CJ35" i="10"/>
  <c r="CJ36" i="10"/>
  <c r="CJ39" i="10"/>
  <c r="CJ41" i="10"/>
  <c r="CJ42" i="10"/>
  <c r="CJ43" i="10"/>
  <c r="CJ44" i="10"/>
  <c r="CJ46" i="10"/>
  <c r="CJ47" i="10"/>
  <c r="CJ48" i="10"/>
  <c r="CJ49" i="10"/>
  <c r="CJ50" i="10"/>
  <c r="CJ51" i="10"/>
  <c r="CJ17" i="10"/>
  <c r="CH18" i="10"/>
  <c r="CH19" i="10"/>
  <c r="CH20" i="10"/>
  <c r="CH21" i="10"/>
  <c r="CH22" i="10"/>
  <c r="CH23" i="10"/>
  <c r="CH24" i="10"/>
  <c r="CH26" i="10"/>
  <c r="CH27" i="10"/>
  <c r="CH28" i="10"/>
  <c r="CH29" i="10"/>
  <c r="CH30" i="10"/>
  <c r="CH31" i="10"/>
  <c r="CH32" i="10"/>
  <c r="CH33" i="10"/>
  <c r="CH35" i="10"/>
  <c r="CH36" i="10"/>
  <c r="CH39" i="10"/>
  <c r="CH41" i="10"/>
  <c r="CH42" i="10"/>
  <c r="CH43" i="10"/>
  <c r="CH44" i="10"/>
  <c r="CH46" i="10"/>
  <c r="CH47" i="10"/>
  <c r="CH48" i="10"/>
  <c r="CH49" i="10"/>
  <c r="CH50" i="10"/>
  <c r="CH51" i="10"/>
  <c r="CH17" i="10"/>
  <c r="CF18" i="10"/>
  <c r="CF19" i="10"/>
  <c r="CF20" i="10"/>
  <c r="CF21" i="10"/>
  <c r="CF22" i="10"/>
  <c r="CF23" i="10"/>
  <c r="CF24" i="10"/>
  <c r="CF26" i="10"/>
  <c r="CF27" i="10"/>
  <c r="CF28" i="10"/>
  <c r="CF29" i="10"/>
  <c r="CF30" i="10"/>
  <c r="CF31" i="10"/>
  <c r="CF32" i="10"/>
  <c r="CF33" i="10"/>
  <c r="CF35" i="10"/>
  <c r="CF36" i="10"/>
  <c r="CF39" i="10"/>
  <c r="CF41" i="10"/>
  <c r="CF42" i="10"/>
  <c r="CF43" i="10"/>
  <c r="CF44" i="10"/>
  <c r="CF46" i="10"/>
  <c r="CF47" i="10"/>
  <c r="CF48" i="10"/>
  <c r="CF49" i="10"/>
  <c r="CF50" i="10"/>
  <c r="CF51" i="10"/>
  <c r="CF17" i="10"/>
  <c r="CD18" i="10"/>
  <c r="CD19" i="10"/>
  <c r="CD20" i="10"/>
  <c r="CD21" i="10"/>
  <c r="CD22" i="10"/>
  <c r="CD23" i="10"/>
  <c r="CD24" i="10"/>
  <c r="CD26" i="10"/>
  <c r="CD27" i="10"/>
  <c r="CD28" i="10"/>
  <c r="CD29" i="10"/>
  <c r="CD30" i="10"/>
  <c r="CD31" i="10"/>
  <c r="CD32" i="10"/>
  <c r="CD33" i="10"/>
  <c r="CD35" i="10"/>
  <c r="CD36" i="10"/>
  <c r="CD39" i="10"/>
  <c r="CD41" i="10"/>
  <c r="CD42" i="10"/>
  <c r="CD43" i="10"/>
  <c r="CD44" i="10"/>
  <c r="CD46" i="10"/>
  <c r="CD47" i="10"/>
  <c r="CD48" i="10"/>
  <c r="CD49" i="10"/>
  <c r="CD50" i="10"/>
  <c r="CD51" i="10"/>
  <c r="CD17" i="10"/>
  <c r="CB18" i="10"/>
  <c r="CB19" i="10"/>
  <c r="CB20" i="10"/>
  <c r="CB21" i="10"/>
  <c r="CB22" i="10"/>
  <c r="CB23" i="10"/>
  <c r="CB24" i="10"/>
  <c r="CB26" i="10"/>
  <c r="CB27" i="10"/>
  <c r="CB28" i="10"/>
  <c r="CB29" i="10"/>
  <c r="CB30" i="10"/>
  <c r="CB31" i="10"/>
  <c r="CB32" i="10"/>
  <c r="CB33" i="10"/>
  <c r="CB35" i="10"/>
  <c r="CB36" i="10"/>
  <c r="CB39" i="10"/>
  <c r="CB41" i="10"/>
  <c r="CB42" i="10"/>
  <c r="CB43" i="10"/>
  <c r="CB44" i="10"/>
  <c r="CB46" i="10"/>
  <c r="CB47" i="10"/>
  <c r="CB48" i="10"/>
  <c r="CB49" i="10"/>
  <c r="CB50" i="10"/>
  <c r="CB51" i="10"/>
  <c r="CB17" i="10"/>
  <c r="BZ18" i="10"/>
  <c r="BZ19" i="10"/>
  <c r="BZ20" i="10"/>
  <c r="BZ21" i="10"/>
  <c r="BZ22" i="10"/>
  <c r="BZ23" i="10"/>
  <c r="BZ24" i="10"/>
  <c r="BZ26" i="10"/>
  <c r="BZ27" i="10"/>
  <c r="BZ28" i="10"/>
  <c r="BZ29" i="10"/>
  <c r="BZ30" i="10"/>
  <c r="BZ31" i="10"/>
  <c r="BZ32" i="10"/>
  <c r="BZ33" i="10"/>
  <c r="BZ35" i="10"/>
  <c r="BZ36" i="10"/>
  <c r="BZ39" i="10"/>
  <c r="BZ41" i="10"/>
  <c r="BZ42" i="10"/>
  <c r="BZ43" i="10"/>
  <c r="BZ44" i="10"/>
  <c r="BZ46" i="10"/>
  <c r="BZ47" i="10"/>
  <c r="BZ48" i="10"/>
  <c r="BZ49" i="10"/>
  <c r="BZ50" i="10"/>
  <c r="BZ51" i="10"/>
  <c r="BZ17" i="10"/>
  <c r="BX18" i="10"/>
  <c r="BX19" i="10"/>
  <c r="BX20" i="10"/>
  <c r="BX21" i="10"/>
  <c r="BX22" i="10"/>
  <c r="BX23" i="10"/>
  <c r="BX24" i="10"/>
  <c r="BX26" i="10"/>
  <c r="BX27" i="10"/>
  <c r="BX28" i="10"/>
  <c r="BX29" i="10"/>
  <c r="BX30" i="10"/>
  <c r="BX31" i="10"/>
  <c r="BX32" i="10"/>
  <c r="BX33" i="10"/>
  <c r="BX35" i="10"/>
  <c r="BX36" i="10"/>
  <c r="BX39" i="10"/>
  <c r="BX41" i="10"/>
  <c r="BX42" i="10"/>
  <c r="BX43" i="10"/>
  <c r="BX44" i="10"/>
  <c r="BX46" i="10"/>
  <c r="BX47" i="10"/>
  <c r="BX48" i="10"/>
  <c r="BX49" i="10"/>
  <c r="BX50" i="10"/>
  <c r="BX51" i="10"/>
  <c r="BX17" i="10"/>
  <c r="BV18" i="10"/>
  <c r="BV19" i="10"/>
  <c r="BV20" i="10"/>
  <c r="BV21" i="10"/>
  <c r="BV22" i="10"/>
  <c r="BV23" i="10"/>
  <c r="BV24" i="10"/>
  <c r="BV26" i="10"/>
  <c r="BV27" i="10"/>
  <c r="BV28" i="10"/>
  <c r="BV29" i="10"/>
  <c r="BV30" i="10"/>
  <c r="BV31" i="10"/>
  <c r="BV32" i="10"/>
  <c r="BV33" i="10"/>
  <c r="BV35" i="10"/>
  <c r="BV36" i="10"/>
  <c r="BV39" i="10"/>
  <c r="BV41" i="10"/>
  <c r="BV42" i="10"/>
  <c r="BV43" i="10"/>
  <c r="BV44" i="10"/>
  <c r="BV46" i="10"/>
  <c r="BV47" i="10"/>
  <c r="BV48" i="10"/>
  <c r="BV49" i="10"/>
  <c r="BV50" i="10"/>
  <c r="BV51" i="10"/>
  <c r="BV17" i="10"/>
  <c r="BT18" i="10"/>
  <c r="BT19" i="10"/>
  <c r="BT20" i="10"/>
  <c r="BT21" i="10"/>
  <c r="BT22" i="10"/>
  <c r="BT23" i="10"/>
  <c r="BT24" i="10"/>
  <c r="BT26" i="10"/>
  <c r="BT27" i="10"/>
  <c r="BT28" i="10"/>
  <c r="BT29" i="10"/>
  <c r="BT30" i="10"/>
  <c r="BT31" i="10"/>
  <c r="BT32" i="10"/>
  <c r="BT33" i="10"/>
  <c r="BT35" i="10"/>
  <c r="BT36" i="10"/>
  <c r="BT39" i="10"/>
  <c r="BT41" i="10"/>
  <c r="BT42" i="10"/>
  <c r="BT43" i="10"/>
  <c r="BT44" i="10"/>
  <c r="BT46" i="10"/>
  <c r="BT47" i="10"/>
  <c r="BT48" i="10"/>
  <c r="BT49" i="10"/>
  <c r="BT50" i="10"/>
  <c r="BT51" i="10"/>
  <c r="BT17" i="10"/>
  <c r="BR18" i="10"/>
  <c r="BR19" i="10"/>
  <c r="BR20" i="10"/>
  <c r="BR21" i="10"/>
  <c r="BR22" i="10"/>
  <c r="BR23" i="10"/>
  <c r="BR24" i="10"/>
  <c r="BR26" i="10"/>
  <c r="BR27" i="10"/>
  <c r="BR28" i="10"/>
  <c r="BR29" i="10"/>
  <c r="BR30" i="10"/>
  <c r="BR31" i="10"/>
  <c r="BR32" i="10"/>
  <c r="BR33" i="10"/>
  <c r="BR35" i="10"/>
  <c r="BR36" i="10"/>
  <c r="BR39" i="10"/>
  <c r="BR41" i="10"/>
  <c r="BR42" i="10"/>
  <c r="BR43" i="10"/>
  <c r="BR44" i="10"/>
  <c r="BR46" i="10"/>
  <c r="BR47" i="10"/>
  <c r="BR48" i="10"/>
  <c r="BR49" i="10"/>
  <c r="BR50" i="10"/>
  <c r="BR51" i="10"/>
  <c r="BR17" i="10"/>
  <c r="BP18" i="10"/>
  <c r="BP19" i="10"/>
  <c r="BP20" i="10"/>
  <c r="BP21" i="10"/>
  <c r="BP22" i="10"/>
  <c r="BP23" i="10"/>
  <c r="BP24" i="10"/>
  <c r="BP26" i="10"/>
  <c r="BP27" i="10"/>
  <c r="BP28" i="10"/>
  <c r="BP29" i="10"/>
  <c r="BP30" i="10"/>
  <c r="BP31" i="10"/>
  <c r="BP32" i="10"/>
  <c r="BP33" i="10"/>
  <c r="BP35" i="10"/>
  <c r="BP36" i="10"/>
  <c r="BP39" i="10"/>
  <c r="BP41" i="10"/>
  <c r="BP42" i="10"/>
  <c r="BP43" i="10"/>
  <c r="BP44" i="10"/>
  <c r="BP46" i="10"/>
  <c r="BP47" i="10"/>
  <c r="BP48" i="10"/>
  <c r="BP49" i="10"/>
  <c r="BP50" i="10"/>
  <c r="BP51" i="10"/>
  <c r="BP17" i="10"/>
  <c r="BN18" i="10"/>
  <c r="BN19" i="10"/>
  <c r="BN20" i="10"/>
  <c r="BN21" i="10"/>
  <c r="BN22" i="10"/>
  <c r="BN23" i="10"/>
  <c r="BN24" i="10"/>
  <c r="BN26" i="10"/>
  <c r="BN27" i="10"/>
  <c r="BN28" i="10"/>
  <c r="BN29" i="10"/>
  <c r="BN30" i="10"/>
  <c r="BN31" i="10"/>
  <c r="BN32" i="10"/>
  <c r="BN33" i="10"/>
  <c r="BN35" i="10"/>
  <c r="BN36" i="10"/>
  <c r="BN39" i="10"/>
  <c r="BN41" i="10"/>
  <c r="BN42" i="10"/>
  <c r="BN43" i="10"/>
  <c r="BN44" i="10"/>
  <c r="BN46" i="10"/>
  <c r="BN47" i="10"/>
  <c r="BN48" i="10"/>
  <c r="BN49" i="10"/>
  <c r="BN50" i="10"/>
  <c r="BN51" i="10"/>
  <c r="BN17" i="10"/>
  <c r="BL18" i="10"/>
  <c r="BL19" i="10"/>
  <c r="BL20" i="10"/>
  <c r="BL21" i="10"/>
  <c r="BL22" i="10"/>
  <c r="BL23" i="10"/>
  <c r="BL24" i="10"/>
  <c r="BL26" i="10"/>
  <c r="BL27" i="10"/>
  <c r="BL28" i="10"/>
  <c r="BL29" i="10"/>
  <c r="BL30" i="10"/>
  <c r="BL31" i="10"/>
  <c r="BL32" i="10"/>
  <c r="BL33" i="10"/>
  <c r="BL35" i="10"/>
  <c r="BL36" i="10"/>
  <c r="BL39" i="10"/>
  <c r="BL41" i="10"/>
  <c r="BL42" i="10"/>
  <c r="BL43" i="10"/>
  <c r="BL44" i="10"/>
  <c r="BL46" i="10"/>
  <c r="BL47" i="10"/>
  <c r="BL48" i="10"/>
  <c r="BL49" i="10"/>
  <c r="BL50" i="10"/>
  <c r="BL51" i="10"/>
  <c r="BL17" i="10"/>
  <c r="BJ18" i="10"/>
  <c r="BJ19" i="10"/>
  <c r="BJ20" i="10"/>
  <c r="BJ21" i="10"/>
  <c r="BJ22" i="10"/>
  <c r="BJ23" i="10"/>
  <c r="BJ24" i="10"/>
  <c r="BJ26" i="10"/>
  <c r="BJ27" i="10"/>
  <c r="BJ28" i="10"/>
  <c r="BJ29" i="10"/>
  <c r="BJ30" i="10"/>
  <c r="BJ31" i="10"/>
  <c r="BJ32" i="10"/>
  <c r="BJ33" i="10"/>
  <c r="BJ35" i="10"/>
  <c r="BJ36" i="10"/>
  <c r="BJ39" i="10"/>
  <c r="BJ41" i="10"/>
  <c r="BJ42" i="10"/>
  <c r="BJ43" i="10"/>
  <c r="BJ44" i="10"/>
  <c r="BJ46" i="10"/>
  <c r="BJ47" i="10"/>
  <c r="BJ48" i="10"/>
  <c r="BJ49" i="10"/>
  <c r="BJ50" i="10"/>
  <c r="BJ51" i="10"/>
  <c r="BJ17" i="10"/>
  <c r="BH18" i="10"/>
  <c r="BH19" i="10"/>
  <c r="BH20" i="10"/>
  <c r="BH21" i="10"/>
  <c r="BH22" i="10"/>
  <c r="BH23" i="10"/>
  <c r="BH24" i="10"/>
  <c r="BH26" i="10"/>
  <c r="BH27" i="10"/>
  <c r="BH28" i="10"/>
  <c r="BH29" i="10"/>
  <c r="BH30" i="10"/>
  <c r="BH31" i="10"/>
  <c r="BH32" i="10"/>
  <c r="BH33" i="10"/>
  <c r="BH35" i="10"/>
  <c r="BH36" i="10"/>
  <c r="BH39" i="10"/>
  <c r="BH41" i="10"/>
  <c r="BH42" i="10"/>
  <c r="BH43" i="10"/>
  <c r="BH44" i="10"/>
  <c r="BH46" i="10"/>
  <c r="BH47" i="10"/>
  <c r="BH48" i="10"/>
  <c r="BH49" i="10"/>
  <c r="BH50" i="10"/>
  <c r="BH51" i="10"/>
  <c r="BH17" i="10"/>
  <c r="BF18" i="10"/>
  <c r="BF19" i="10"/>
  <c r="BF20" i="10"/>
  <c r="BF21" i="10"/>
  <c r="BF22" i="10"/>
  <c r="BF23" i="10"/>
  <c r="BF24" i="10"/>
  <c r="BF26" i="10"/>
  <c r="BF27" i="10"/>
  <c r="BF28" i="10"/>
  <c r="BF29" i="10"/>
  <c r="BF30" i="10"/>
  <c r="BF31" i="10"/>
  <c r="BF32" i="10"/>
  <c r="BF33" i="10"/>
  <c r="BF35" i="10"/>
  <c r="BF36" i="10"/>
  <c r="BF39" i="10"/>
  <c r="BF41" i="10"/>
  <c r="BF42" i="10"/>
  <c r="BF43" i="10"/>
  <c r="BF44" i="10"/>
  <c r="BF46" i="10"/>
  <c r="BF47" i="10"/>
  <c r="BF48" i="10"/>
  <c r="BF49" i="10"/>
  <c r="BF50" i="10"/>
  <c r="BF51" i="10"/>
  <c r="BF17" i="10"/>
  <c r="BD18" i="10"/>
  <c r="BD19" i="10"/>
  <c r="BD20" i="10"/>
  <c r="BD21" i="10"/>
  <c r="BD22" i="10"/>
  <c r="BD23" i="10"/>
  <c r="BD24" i="10"/>
  <c r="BD26" i="10"/>
  <c r="BD27" i="10"/>
  <c r="BD28" i="10"/>
  <c r="BD29" i="10"/>
  <c r="BD30" i="10"/>
  <c r="BD31" i="10"/>
  <c r="BD32" i="10"/>
  <c r="BD33" i="10"/>
  <c r="BD35" i="10"/>
  <c r="BD36" i="10"/>
  <c r="BD39" i="10"/>
  <c r="BD41" i="10"/>
  <c r="BD42" i="10"/>
  <c r="BD43" i="10"/>
  <c r="BD44" i="10"/>
  <c r="BD46" i="10"/>
  <c r="BD47" i="10"/>
  <c r="BD48" i="10"/>
  <c r="BD49" i="10"/>
  <c r="BD50" i="10"/>
  <c r="BD51" i="10"/>
  <c r="BD17" i="10"/>
  <c r="BB18" i="10"/>
  <c r="BB19" i="10"/>
  <c r="BB20" i="10"/>
  <c r="BB21" i="10"/>
  <c r="BB22" i="10"/>
  <c r="BB23" i="10"/>
  <c r="BB24" i="10"/>
  <c r="BB26" i="10"/>
  <c r="BB27" i="10"/>
  <c r="BB28" i="10"/>
  <c r="BB29" i="10"/>
  <c r="BB30" i="10"/>
  <c r="BB31" i="10"/>
  <c r="BB32" i="10"/>
  <c r="BB33" i="10"/>
  <c r="BB35" i="10"/>
  <c r="BB36" i="10"/>
  <c r="BB39" i="10"/>
  <c r="BB41" i="10"/>
  <c r="BB42" i="10"/>
  <c r="BB43" i="10"/>
  <c r="BB44" i="10"/>
  <c r="BB46" i="10"/>
  <c r="BB47" i="10"/>
  <c r="BB48" i="10"/>
  <c r="BB49" i="10"/>
  <c r="BB50" i="10"/>
  <c r="BB51" i="10"/>
  <c r="BB17" i="10"/>
  <c r="AZ18" i="10"/>
  <c r="AZ19" i="10"/>
  <c r="AZ20" i="10"/>
  <c r="AZ21" i="10"/>
  <c r="AZ22" i="10"/>
  <c r="AZ23" i="10"/>
  <c r="AZ24" i="10"/>
  <c r="AZ26" i="10"/>
  <c r="AZ27" i="10"/>
  <c r="AZ28" i="10"/>
  <c r="AZ29" i="10"/>
  <c r="AZ30" i="10"/>
  <c r="AZ31" i="10"/>
  <c r="AZ32" i="10"/>
  <c r="AZ33" i="10"/>
  <c r="AZ36" i="10"/>
  <c r="AZ39" i="10"/>
  <c r="AZ41" i="10"/>
  <c r="AZ42" i="10"/>
  <c r="AZ43" i="10"/>
  <c r="AZ44" i="10"/>
  <c r="AZ46" i="10"/>
  <c r="AZ47" i="10"/>
  <c r="AZ48" i="10"/>
  <c r="AZ49" i="10"/>
  <c r="AZ50" i="10"/>
  <c r="AZ51" i="10"/>
  <c r="AZ17" i="10"/>
  <c r="AX18" i="10"/>
  <c r="AX19" i="10"/>
  <c r="AX20" i="10"/>
  <c r="AX21" i="10"/>
  <c r="AX22" i="10"/>
  <c r="AX23" i="10"/>
  <c r="AX24" i="10"/>
  <c r="AX26" i="10"/>
  <c r="AX27" i="10"/>
  <c r="AX28" i="10"/>
  <c r="AX29" i="10"/>
  <c r="AX30" i="10"/>
  <c r="AX31" i="10"/>
  <c r="AX32" i="10"/>
  <c r="AX33" i="10"/>
  <c r="AX35" i="10"/>
  <c r="AX36" i="10"/>
  <c r="AX39" i="10"/>
  <c r="AX41" i="10"/>
  <c r="AX42" i="10"/>
  <c r="AX43" i="10"/>
  <c r="AX44" i="10"/>
  <c r="AX46" i="10"/>
  <c r="AX47" i="10"/>
  <c r="AX48" i="10"/>
  <c r="AX49" i="10"/>
  <c r="AX50" i="10"/>
  <c r="AX51" i="10"/>
  <c r="AX17" i="10"/>
  <c r="AV18" i="10"/>
  <c r="AV19" i="10"/>
  <c r="AV20" i="10"/>
  <c r="AV21" i="10"/>
  <c r="AV22" i="10"/>
  <c r="AV23" i="10"/>
  <c r="AV24" i="10"/>
  <c r="AV26" i="10"/>
  <c r="AV27" i="10"/>
  <c r="AV28" i="10"/>
  <c r="AV29" i="10"/>
  <c r="AV30" i="10"/>
  <c r="AV31" i="10"/>
  <c r="AV32" i="10"/>
  <c r="AV33" i="10"/>
  <c r="AV35" i="10"/>
  <c r="AV36" i="10"/>
  <c r="AV39" i="10"/>
  <c r="AV41" i="10"/>
  <c r="AV42" i="10"/>
  <c r="AV43" i="10"/>
  <c r="AV44" i="10"/>
  <c r="AV46" i="10"/>
  <c r="AV47" i="10"/>
  <c r="AV48" i="10"/>
  <c r="AV49" i="10"/>
  <c r="AV50" i="10"/>
  <c r="AV51" i="10"/>
  <c r="AV17" i="10"/>
  <c r="AT18" i="10"/>
  <c r="AT19" i="10"/>
  <c r="AT20" i="10"/>
  <c r="AT21" i="10"/>
  <c r="AT22" i="10"/>
  <c r="AT23" i="10"/>
  <c r="AT24" i="10"/>
  <c r="AT26" i="10"/>
  <c r="AT27" i="10"/>
  <c r="AT28" i="10"/>
  <c r="AT29" i="10"/>
  <c r="AT30" i="10"/>
  <c r="AT31" i="10"/>
  <c r="AT32" i="10"/>
  <c r="AT33" i="10"/>
  <c r="AT35" i="10"/>
  <c r="AT36" i="10"/>
  <c r="AT39" i="10"/>
  <c r="AT41" i="10"/>
  <c r="AT42" i="10"/>
  <c r="AT43" i="10"/>
  <c r="AT44" i="10"/>
  <c r="AT46" i="10"/>
  <c r="AT47" i="10"/>
  <c r="AT48" i="10"/>
  <c r="AT49" i="10"/>
  <c r="AT50" i="10"/>
  <c r="AT51" i="10"/>
  <c r="AT17" i="10"/>
  <c r="AR18" i="10"/>
  <c r="AR19" i="10"/>
  <c r="AR20" i="10"/>
  <c r="AR21" i="10"/>
  <c r="AR22" i="10"/>
  <c r="AR23" i="10"/>
  <c r="AR24" i="10"/>
  <c r="AR26" i="10"/>
  <c r="AR27" i="10"/>
  <c r="AR28" i="10"/>
  <c r="AR29" i="10"/>
  <c r="AR30" i="10"/>
  <c r="AR31" i="10"/>
  <c r="AR32" i="10"/>
  <c r="AR33" i="10"/>
  <c r="AR35" i="10"/>
  <c r="AR36" i="10"/>
  <c r="AR39" i="10"/>
  <c r="AR41" i="10"/>
  <c r="AR42" i="10"/>
  <c r="AR43" i="10"/>
  <c r="AR44" i="10"/>
  <c r="AR46" i="10"/>
  <c r="AR47" i="10"/>
  <c r="AR48" i="10"/>
  <c r="AR49" i="10"/>
  <c r="AR50" i="10"/>
  <c r="AR51" i="10"/>
  <c r="AR17" i="10"/>
  <c r="AP18" i="10"/>
  <c r="AP19" i="10"/>
  <c r="AP20" i="10"/>
  <c r="AP21" i="10"/>
  <c r="AP22" i="10"/>
  <c r="AP23" i="10"/>
  <c r="AP24" i="10"/>
  <c r="AP26" i="10"/>
  <c r="AP27" i="10"/>
  <c r="AP28" i="10"/>
  <c r="AP29" i="10"/>
  <c r="AP30" i="10"/>
  <c r="AP31" i="10"/>
  <c r="AP32" i="10"/>
  <c r="AP33" i="10"/>
  <c r="AP35" i="10"/>
  <c r="AP36" i="10"/>
  <c r="AP39" i="10"/>
  <c r="AP41" i="10"/>
  <c r="AP42" i="10"/>
  <c r="AP43" i="10"/>
  <c r="AP44" i="10"/>
  <c r="AP46" i="10"/>
  <c r="AP47" i="10"/>
  <c r="AP48" i="10"/>
  <c r="AP49" i="10"/>
  <c r="AP50" i="10"/>
  <c r="AP51" i="10"/>
  <c r="AP17" i="10"/>
  <c r="AN18" i="10"/>
  <c r="AN19" i="10"/>
  <c r="AN20" i="10"/>
  <c r="AN21" i="10"/>
  <c r="AN22" i="10"/>
  <c r="AN23" i="10"/>
  <c r="AN24" i="10"/>
  <c r="AN26" i="10"/>
  <c r="AN27" i="10"/>
  <c r="AN28" i="10"/>
  <c r="AN29" i="10"/>
  <c r="AN30" i="10"/>
  <c r="AN31" i="10"/>
  <c r="AN32" i="10"/>
  <c r="AN33" i="10"/>
  <c r="AN35" i="10"/>
  <c r="AN36" i="10"/>
  <c r="AN39" i="10"/>
  <c r="AN41" i="10"/>
  <c r="AN42" i="10"/>
  <c r="AN43" i="10"/>
  <c r="AN44" i="10"/>
  <c r="AN46" i="10"/>
  <c r="AN47" i="10"/>
  <c r="AN48" i="10"/>
  <c r="AN49" i="10"/>
  <c r="AN50" i="10"/>
  <c r="AN51" i="10"/>
  <c r="AN17" i="10"/>
  <c r="AL18" i="10"/>
  <c r="AL19" i="10"/>
  <c r="AL20" i="10"/>
  <c r="AL21" i="10"/>
  <c r="AL22" i="10"/>
  <c r="AL23" i="10"/>
  <c r="AL24" i="10"/>
  <c r="AL26" i="10"/>
  <c r="AL27" i="10"/>
  <c r="AL28" i="10"/>
  <c r="AL29" i="10"/>
  <c r="AL30" i="10"/>
  <c r="AL31" i="10"/>
  <c r="AL32" i="10"/>
  <c r="AL33" i="10"/>
  <c r="AL35" i="10"/>
  <c r="AL36" i="10"/>
  <c r="AL39" i="10"/>
  <c r="AL41" i="10"/>
  <c r="AL42" i="10"/>
  <c r="AL43" i="10"/>
  <c r="AL44" i="10"/>
  <c r="AL46" i="10"/>
  <c r="AL47" i="10"/>
  <c r="AL48" i="10"/>
  <c r="AL49" i="10"/>
  <c r="AL50" i="10"/>
  <c r="AL51" i="10"/>
  <c r="AL17" i="10"/>
  <c r="AJ18" i="10"/>
  <c r="AJ19" i="10"/>
  <c r="AJ20" i="10"/>
  <c r="AJ21" i="10"/>
  <c r="AJ22" i="10"/>
  <c r="AJ23" i="10"/>
  <c r="AJ24" i="10"/>
  <c r="AJ26" i="10"/>
  <c r="AJ27" i="10"/>
  <c r="AJ28" i="10"/>
  <c r="AJ29" i="10"/>
  <c r="AJ30" i="10"/>
  <c r="AJ31" i="10"/>
  <c r="AJ32" i="10"/>
  <c r="AJ33" i="10"/>
  <c r="AJ35" i="10"/>
  <c r="AJ36" i="10"/>
  <c r="AJ39" i="10"/>
  <c r="AJ41" i="10"/>
  <c r="AJ42" i="10"/>
  <c r="AJ43" i="10"/>
  <c r="AJ44" i="10"/>
  <c r="AJ46" i="10"/>
  <c r="AJ47" i="10"/>
  <c r="AJ48" i="10"/>
  <c r="AJ49" i="10"/>
  <c r="AJ50" i="10"/>
  <c r="AJ51" i="10"/>
  <c r="AJ17" i="10"/>
  <c r="AH18" i="10"/>
  <c r="AH19" i="10"/>
  <c r="AH20" i="10"/>
  <c r="AH21" i="10"/>
  <c r="AH22" i="10"/>
  <c r="AH23" i="10"/>
  <c r="AH24" i="10"/>
  <c r="AH26" i="10"/>
  <c r="AH27" i="10"/>
  <c r="AH28" i="10"/>
  <c r="AH29" i="10"/>
  <c r="AH30" i="10"/>
  <c r="AH31" i="10"/>
  <c r="AH32" i="10"/>
  <c r="AH33" i="10"/>
  <c r="AH35" i="10"/>
  <c r="AH36" i="10"/>
  <c r="AH39" i="10"/>
  <c r="AH41" i="10"/>
  <c r="AH42" i="10"/>
  <c r="AH43" i="10"/>
  <c r="AH44" i="10"/>
  <c r="AH46" i="10"/>
  <c r="AH47" i="10"/>
  <c r="AH48" i="10"/>
  <c r="AH49" i="10"/>
  <c r="AH50" i="10"/>
  <c r="AH51" i="10"/>
  <c r="AH17" i="10"/>
  <c r="AF18" i="10"/>
  <c r="AF19" i="10"/>
  <c r="AF20" i="10"/>
  <c r="AF21" i="10"/>
  <c r="AF22" i="10"/>
  <c r="AF23" i="10"/>
  <c r="AF24" i="10"/>
  <c r="AF26" i="10"/>
  <c r="AF27" i="10"/>
  <c r="AF28" i="10"/>
  <c r="AF29" i="10"/>
  <c r="AF30" i="10"/>
  <c r="AF31" i="10"/>
  <c r="AF32" i="10"/>
  <c r="AF33" i="10"/>
  <c r="AF35" i="10"/>
  <c r="AF36" i="10"/>
  <c r="AF39" i="10"/>
  <c r="AF41" i="10"/>
  <c r="AF42" i="10"/>
  <c r="AF43" i="10"/>
  <c r="AF44" i="10"/>
  <c r="AF46" i="10"/>
  <c r="AF47" i="10"/>
  <c r="AF48" i="10"/>
  <c r="AF49" i="10"/>
  <c r="AF50" i="10"/>
  <c r="AF51" i="10"/>
  <c r="AF17" i="10"/>
  <c r="AD18" i="10"/>
  <c r="AD19" i="10"/>
  <c r="AD20" i="10"/>
  <c r="AD21" i="10"/>
  <c r="AD22" i="10"/>
  <c r="AD23" i="10"/>
  <c r="AD24" i="10"/>
  <c r="AD26" i="10"/>
  <c r="AD27" i="10"/>
  <c r="AD28" i="10"/>
  <c r="AD29" i="10"/>
  <c r="AD30" i="10"/>
  <c r="AD31" i="10"/>
  <c r="AD32" i="10"/>
  <c r="AD33" i="10"/>
  <c r="AD35" i="10"/>
  <c r="AD36" i="10"/>
  <c r="AD39" i="10"/>
  <c r="AD41" i="10"/>
  <c r="AD42" i="10"/>
  <c r="AD43" i="10"/>
  <c r="AD44" i="10"/>
  <c r="AD46" i="10"/>
  <c r="AD47" i="10"/>
  <c r="AD48" i="10"/>
  <c r="AD49" i="10"/>
  <c r="AD50" i="10"/>
  <c r="AD51" i="10"/>
  <c r="AD17" i="10"/>
  <c r="AB18" i="10"/>
  <c r="AB19" i="10"/>
  <c r="AB20" i="10"/>
  <c r="AB21" i="10"/>
  <c r="AB22" i="10"/>
  <c r="AB23" i="10"/>
  <c r="AB24" i="10"/>
  <c r="AB26" i="10"/>
  <c r="AB27" i="10"/>
  <c r="AB28" i="10"/>
  <c r="AB29" i="10"/>
  <c r="AB30" i="10"/>
  <c r="AB31" i="10"/>
  <c r="AB32" i="10"/>
  <c r="AB33" i="10"/>
  <c r="AB35" i="10"/>
  <c r="AB36" i="10"/>
  <c r="AB39" i="10"/>
  <c r="AB41" i="10"/>
  <c r="AB42" i="10"/>
  <c r="AB43" i="10"/>
  <c r="AB44" i="10"/>
  <c r="AB46" i="10"/>
  <c r="AB47" i="10"/>
  <c r="AB48" i="10"/>
  <c r="AB49" i="10"/>
  <c r="AB50" i="10"/>
  <c r="AB51" i="10"/>
  <c r="AB17" i="10"/>
  <c r="Z18" i="10"/>
  <c r="Z19" i="10"/>
  <c r="Z20" i="10"/>
  <c r="Z21" i="10"/>
  <c r="Z22" i="10"/>
  <c r="Z23" i="10"/>
  <c r="Z24" i="10"/>
  <c r="Z26" i="10"/>
  <c r="Z27" i="10"/>
  <c r="Z28" i="10"/>
  <c r="Z29" i="10"/>
  <c r="Z30" i="10"/>
  <c r="Z31" i="10"/>
  <c r="Z32" i="10"/>
  <c r="Z33" i="10"/>
  <c r="Z35" i="10"/>
  <c r="Z36" i="10"/>
  <c r="Z39" i="10"/>
  <c r="Z41" i="10"/>
  <c r="Z42" i="10"/>
  <c r="Z43" i="10"/>
  <c r="Z44" i="10"/>
  <c r="Z46" i="10"/>
  <c r="Z47" i="10"/>
  <c r="Z48" i="10"/>
  <c r="Z49" i="10"/>
  <c r="Z50" i="10"/>
  <c r="Z51" i="10"/>
  <c r="Z17" i="10"/>
  <c r="X18" i="10"/>
  <c r="X19" i="10"/>
  <c r="X20" i="10"/>
  <c r="X21" i="10"/>
  <c r="X22" i="10"/>
  <c r="X23" i="10"/>
  <c r="X24" i="10"/>
  <c r="X26" i="10"/>
  <c r="X27" i="10"/>
  <c r="X28" i="10"/>
  <c r="X29" i="10"/>
  <c r="X30" i="10"/>
  <c r="X31" i="10"/>
  <c r="X32" i="10"/>
  <c r="X33" i="10"/>
  <c r="X35" i="10"/>
  <c r="X36" i="10"/>
  <c r="X39" i="10"/>
  <c r="X41" i="10"/>
  <c r="X42" i="10"/>
  <c r="X43" i="10"/>
  <c r="X44" i="10"/>
  <c r="X46" i="10"/>
  <c r="X47" i="10"/>
  <c r="X48" i="10"/>
  <c r="X49" i="10"/>
  <c r="X50" i="10"/>
  <c r="X51" i="10"/>
  <c r="X17" i="10"/>
  <c r="V18" i="10"/>
  <c r="V19" i="10"/>
  <c r="V20" i="10"/>
  <c r="V21" i="10"/>
  <c r="V22" i="10"/>
  <c r="V23" i="10"/>
  <c r="V24" i="10"/>
  <c r="V26" i="10"/>
  <c r="V27" i="10"/>
  <c r="V28" i="10"/>
  <c r="V29" i="10"/>
  <c r="V30" i="10"/>
  <c r="V31" i="10"/>
  <c r="V32" i="10"/>
  <c r="V33" i="10"/>
  <c r="V35" i="10"/>
  <c r="V36" i="10"/>
  <c r="V39" i="10"/>
  <c r="V41" i="10"/>
  <c r="V42" i="10"/>
  <c r="V43" i="10"/>
  <c r="V44" i="10"/>
  <c r="V46" i="10"/>
  <c r="V47" i="10"/>
  <c r="V48" i="10"/>
  <c r="V49" i="10"/>
  <c r="V50" i="10"/>
  <c r="V51" i="10"/>
  <c r="V17" i="10"/>
  <c r="T18" i="10"/>
  <c r="T19" i="10"/>
  <c r="T20" i="10"/>
  <c r="T21" i="10"/>
  <c r="T22" i="10"/>
  <c r="T23" i="10"/>
  <c r="T24" i="10"/>
  <c r="T26" i="10"/>
  <c r="T27" i="10"/>
  <c r="T28" i="10"/>
  <c r="T29" i="10"/>
  <c r="T30" i="10"/>
  <c r="T31" i="10"/>
  <c r="T32" i="10"/>
  <c r="T33" i="10"/>
  <c r="T35" i="10"/>
  <c r="T36" i="10"/>
  <c r="T39" i="10"/>
  <c r="T41" i="10"/>
  <c r="T42" i="10"/>
  <c r="T43" i="10"/>
  <c r="T44" i="10"/>
  <c r="T46" i="10"/>
  <c r="T47" i="10"/>
  <c r="T48" i="10"/>
  <c r="T49" i="10"/>
  <c r="T50" i="10"/>
  <c r="T51" i="10"/>
  <c r="T17" i="10"/>
  <c r="R18" i="10"/>
  <c r="R19" i="10"/>
  <c r="R20" i="10"/>
  <c r="R21" i="10"/>
  <c r="R22" i="10"/>
  <c r="R23" i="10"/>
  <c r="R24" i="10"/>
  <c r="R26" i="10"/>
  <c r="R27" i="10"/>
  <c r="R28" i="10"/>
  <c r="R29" i="10"/>
  <c r="R30" i="10"/>
  <c r="R31" i="10"/>
  <c r="R32" i="10"/>
  <c r="R33" i="10"/>
  <c r="R35" i="10"/>
  <c r="R36" i="10"/>
  <c r="R39" i="10"/>
  <c r="R41" i="10"/>
  <c r="R42" i="10"/>
  <c r="R43" i="10"/>
  <c r="R44" i="10"/>
  <c r="R46" i="10"/>
  <c r="R47" i="10"/>
  <c r="R48" i="10"/>
  <c r="R49" i="10"/>
  <c r="R50" i="10"/>
  <c r="R51" i="10"/>
  <c r="P18" i="10"/>
  <c r="P19" i="10"/>
  <c r="P20" i="10"/>
  <c r="P21" i="10"/>
  <c r="P22" i="10"/>
  <c r="P23" i="10"/>
  <c r="P24" i="10"/>
  <c r="P26" i="10"/>
  <c r="P27" i="10"/>
  <c r="P28" i="10"/>
  <c r="P29" i="10"/>
  <c r="P30" i="10"/>
  <c r="P31" i="10"/>
  <c r="P32" i="10"/>
  <c r="P33" i="10"/>
  <c r="P35" i="10"/>
  <c r="P36" i="10"/>
  <c r="P39" i="10"/>
  <c r="P41" i="10"/>
  <c r="P42" i="10"/>
  <c r="P43" i="10"/>
  <c r="P44" i="10"/>
  <c r="P46" i="10"/>
  <c r="P47" i="10"/>
  <c r="P48" i="10"/>
  <c r="P49" i="10"/>
  <c r="P50" i="10"/>
  <c r="P51" i="10"/>
  <c r="C5" i="10"/>
  <c r="L18" i="10"/>
  <c r="L19" i="10"/>
  <c r="L20" i="10"/>
  <c r="L21" i="10"/>
  <c r="L22" i="10"/>
  <c r="L23" i="10"/>
  <c r="L24" i="10"/>
  <c r="L26" i="10"/>
  <c r="L27" i="10"/>
  <c r="L28" i="10"/>
  <c r="L29" i="10"/>
  <c r="L30" i="10"/>
  <c r="L31" i="10"/>
  <c r="L32" i="10"/>
  <c r="L33" i="10"/>
  <c r="L35" i="10"/>
  <c r="L36" i="10"/>
  <c r="L39" i="10"/>
  <c r="L41" i="10"/>
  <c r="L42" i="10"/>
  <c r="L43" i="10"/>
  <c r="L44" i="10"/>
  <c r="L46" i="10"/>
  <c r="L47" i="10"/>
  <c r="L48" i="10"/>
  <c r="L49" i="10"/>
  <c r="L50" i="10"/>
  <c r="L51" i="10"/>
  <c r="J18" i="10"/>
  <c r="J19" i="10"/>
  <c r="J20" i="10"/>
  <c r="J21" i="10"/>
  <c r="J22" i="10"/>
  <c r="J23" i="10"/>
  <c r="J24" i="10"/>
  <c r="J26" i="10"/>
  <c r="J27" i="10"/>
  <c r="J28" i="10"/>
  <c r="J29" i="10"/>
  <c r="J30" i="10"/>
  <c r="J31" i="10"/>
  <c r="J32" i="10"/>
  <c r="J33" i="10"/>
  <c r="J35" i="10"/>
  <c r="J36" i="10"/>
  <c r="J39" i="10"/>
  <c r="J41" i="10"/>
  <c r="J42" i="10"/>
  <c r="J43" i="10"/>
  <c r="J44" i="10"/>
  <c r="J46" i="10"/>
  <c r="J47" i="10"/>
  <c r="J48" i="10"/>
  <c r="J49" i="10"/>
  <c r="J50" i="10"/>
  <c r="J51" i="10"/>
  <c r="J17" i="10"/>
  <c r="H18" i="10"/>
  <c r="H19" i="10"/>
  <c r="H20" i="10"/>
  <c r="H21" i="10"/>
  <c r="H22" i="10"/>
  <c r="H23" i="10"/>
  <c r="H24" i="10"/>
  <c r="H27" i="10"/>
  <c r="H28" i="10"/>
  <c r="H29" i="10"/>
  <c r="H30" i="10"/>
  <c r="H31" i="10"/>
  <c r="H32" i="10"/>
  <c r="H33" i="10"/>
  <c r="H35" i="10"/>
  <c r="H36" i="10"/>
  <c r="H39" i="10"/>
  <c r="H42" i="10"/>
  <c r="H43" i="10"/>
  <c r="H44" i="10"/>
  <c r="H46" i="10"/>
  <c r="H47" i="10"/>
  <c r="H48" i="10"/>
  <c r="H49" i="10"/>
  <c r="H50" i="10"/>
  <c r="H51" i="10"/>
  <c r="H17" i="10"/>
  <c r="CZ63" i="4"/>
  <c r="CZ64" i="4"/>
  <c r="CZ91" i="4"/>
  <c r="CZ92" i="4"/>
  <c r="CZ93" i="4"/>
  <c r="CZ94" i="4"/>
  <c r="CZ95" i="4"/>
  <c r="CZ96" i="4"/>
  <c r="CZ97" i="4"/>
  <c r="CZ98" i="4"/>
  <c r="CZ62" i="4"/>
  <c r="C63" i="4"/>
  <c r="L17" i="4"/>
  <c r="C90" i="4"/>
  <c r="C91" i="4"/>
  <c r="L45" i="4"/>
  <c r="C92" i="4" s="1"/>
  <c r="L46" i="4"/>
  <c r="C93" i="4" s="1"/>
  <c r="L47" i="4"/>
  <c r="C94" i="4" s="1"/>
  <c r="L48" i="4"/>
  <c r="C95" i="4" s="1"/>
  <c r="CW95" i="4" s="1"/>
  <c r="C96" i="4"/>
  <c r="L50" i="4"/>
  <c r="C97" i="4" s="1"/>
  <c r="CW97" i="4" s="1"/>
  <c r="L51" i="4"/>
  <c r="DA18" i="10"/>
  <c r="DA19" i="10"/>
  <c r="DA20" i="10"/>
  <c r="DA21" i="10"/>
  <c r="DA22" i="10"/>
  <c r="DA23" i="10"/>
  <c r="DA24" i="10"/>
  <c r="DA26" i="10"/>
  <c r="DA27" i="10"/>
  <c r="DA28" i="10"/>
  <c r="DA29" i="10"/>
  <c r="DA30" i="10"/>
  <c r="DA31" i="10"/>
  <c r="DA32" i="10"/>
  <c r="DA33" i="10"/>
  <c r="DA35" i="10"/>
  <c r="DA36" i="10"/>
  <c r="DA39" i="10"/>
  <c r="DA41" i="10"/>
  <c r="DA42" i="10"/>
  <c r="DA43" i="10"/>
  <c r="DA44" i="10"/>
  <c r="DA46" i="10"/>
  <c r="DA47" i="10"/>
  <c r="DA48" i="10"/>
  <c r="DA49" i="10"/>
  <c r="DA50" i="10"/>
  <c r="DA51" i="10"/>
  <c r="DA17" i="10"/>
  <c r="A1" i="1"/>
  <c r="E52" i="1"/>
  <c r="E29" i="1"/>
  <c r="L29" i="1"/>
  <c r="BA29" i="1"/>
  <c r="BA52" i="1"/>
  <c r="BA57" i="1" s="1"/>
  <c r="AZ29" i="1"/>
  <c r="AZ52" i="1"/>
  <c r="AZ57" i="1" s="1"/>
  <c r="AY29" i="1"/>
  <c r="AY52" i="1"/>
  <c r="AY57" i="1" s="1"/>
  <c r="AX29" i="1"/>
  <c r="AX52" i="1"/>
  <c r="AX57" i="1" s="1"/>
  <c r="AW29" i="1"/>
  <c r="AW52" i="1"/>
  <c r="AW57" i="1" s="1"/>
  <c r="AV29" i="1"/>
  <c r="AV52" i="1"/>
  <c r="AV57" i="1" s="1"/>
  <c r="AU29" i="1"/>
  <c r="AU52" i="1"/>
  <c r="AU57" i="1" s="1"/>
  <c r="AT29" i="1"/>
  <c r="AT52" i="1"/>
  <c r="AT57" i="1" s="1"/>
  <c r="AS29" i="1"/>
  <c r="AS52" i="1"/>
  <c r="AS57" i="1" s="1"/>
  <c r="AR29" i="1"/>
  <c r="AR52" i="1"/>
  <c r="AR57" i="1" s="1"/>
  <c r="AQ29" i="1"/>
  <c r="AQ52" i="1"/>
  <c r="AQ57" i="1" s="1"/>
  <c r="AP29" i="1"/>
  <c r="AP52" i="1"/>
  <c r="AP57" i="1" s="1"/>
  <c r="AO29" i="1"/>
  <c r="AO52" i="1"/>
  <c r="AO57" i="1" s="1"/>
  <c r="AN29" i="1"/>
  <c r="AN52" i="1"/>
  <c r="AN57" i="1" s="1"/>
  <c r="AM29" i="1"/>
  <c r="AM52" i="1"/>
  <c r="AM57" i="1"/>
  <c r="AL29" i="1"/>
  <c r="AL52" i="1"/>
  <c r="AL57" i="1" s="1"/>
  <c r="AK29" i="1"/>
  <c r="AK52" i="1"/>
  <c r="AK57" i="1" s="1"/>
  <c r="AJ29" i="1"/>
  <c r="AJ52" i="1"/>
  <c r="AJ57" i="1" s="1"/>
  <c r="AI29" i="1"/>
  <c r="AI52" i="1"/>
  <c r="AI57" i="1" s="1"/>
  <c r="AH29" i="1"/>
  <c r="AH52" i="1"/>
  <c r="AH57" i="1" s="1"/>
  <c r="AG29" i="1"/>
  <c r="AG52" i="1"/>
  <c r="AG57" i="1" s="1"/>
  <c r="AF29" i="1"/>
  <c r="AF52" i="1"/>
  <c r="AF57" i="1" s="1"/>
  <c r="AE29" i="1"/>
  <c r="AE52" i="1"/>
  <c r="AD29" i="1"/>
  <c r="AD52" i="1"/>
  <c r="AC29" i="1"/>
  <c r="AC52" i="1"/>
  <c r="AB29" i="1"/>
  <c r="AB52" i="1"/>
  <c r="AA29" i="1"/>
  <c r="AA52" i="1"/>
  <c r="Z29" i="1"/>
  <c r="Z52" i="1"/>
  <c r="Y29" i="1"/>
  <c r="Y52" i="1"/>
  <c r="X29" i="1"/>
  <c r="X52" i="1"/>
  <c r="W29" i="1"/>
  <c r="W52" i="1"/>
  <c r="V29" i="1"/>
  <c r="V52" i="1"/>
  <c r="U29" i="1"/>
  <c r="U52" i="1"/>
  <c r="T29" i="1"/>
  <c r="T52" i="1"/>
  <c r="S29" i="1"/>
  <c r="S52" i="1"/>
  <c r="R29" i="1"/>
  <c r="R52" i="1"/>
  <c r="Q29" i="1"/>
  <c r="Q52" i="1"/>
  <c r="P29" i="1"/>
  <c r="P52" i="1"/>
  <c r="O29" i="1"/>
  <c r="O52" i="1"/>
  <c r="O57" i="1" s="1"/>
  <c r="N29" i="1"/>
  <c r="N52" i="1"/>
  <c r="N57" i="1" s="1"/>
  <c r="M29" i="1"/>
  <c r="M52" i="1"/>
  <c r="M57" i="1" s="1"/>
  <c r="L52" i="1"/>
  <c r="L57" i="1" s="1"/>
  <c r="K29" i="1"/>
  <c r="K52" i="1"/>
  <c r="K57" i="1" s="1"/>
  <c r="J29" i="1"/>
  <c r="J52" i="1"/>
  <c r="J57" i="1" s="1"/>
  <c r="I29" i="1"/>
  <c r="I52" i="1"/>
  <c r="I57" i="1" s="1"/>
  <c r="H29" i="1"/>
  <c r="H52" i="1"/>
  <c r="G29" i="1"/>
  <c r="G52" i="1"/>
  <c r="F29" i="1"/>
  <c r="F52" i="1"/>
  <c r="BB85" i="1"/>
  <c r="E67" i="16" s="1"/>
  <c r="K44" i="1"/>
  <c r="J44" i="1"/>
  <c r="I44" i="1"/>
  <c r="H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27" i="1"/>
  <c r="E66" i="16" s="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L24" i="14"/>
  <c r="O24" i="14"/>
  <c r="R24" i="14"/>
  <c r="U24" i="14"/>
  <c r="X24" i="14"/>
  <c r="AA24" i="14"/>
  <c r="AD24" i="14"/>
  <c r="AG24" i="14"/>
  <c r="AJ24" i="14"/>
  <c r="AM24" i="14"/>
  <c r="AP24" i="14"/>
  <c r="AS24" i="14"/>
  <c r="AV24" i="14"/>
  <c r="AY24" i="14"/>
  <c r="BB24" i="14"/>
  <c r="BE24" i="14"/>
  <c r="BH24" i="14"/>
  <c r="BK24" i="14"/>
  <c r="BN24" i="14"/>
  <c r="BQ24" i="14"/>
  <c r="BT24" i="14"/>
  <c r="BW24" i="14"/>
  <c r="BZ24" i="14"/>
  <c r="CC24" i="14"/>
  <c r="CF24" i="14"/>
  <c r="CI24" i="14"/>
  <c r="CL24" i="14"/>
  <c r="CO24" i="14"/>
  <c r="CR24" i="14"/>
  <c r="CU24" i="14"/>
  <c r="CX24" i="14"/>
  <c r="DA24" i="14"/>
  <c r="DD24" i="14"/>
  <c r="DG24" i="14"/>
  <c r="DJ24" i="14"/>
  <c r="DM24" i="14"/>
  <c r="DP24" i="14"/>
  <c r="DS24" i="14"/>
  <c r="DV24" i="14"/>
  <c r="DY24" i="14"/>
  <c r="EB24" i="14"/>
  <c r="EE24" i="14"/>
  <c r="EH24" i="14"/>
  <c r="EK24" i="14"/>
  <c r="EN24" i="14"/>
  <c r="EQ24" i="14"/>
  <c r="ET24" i="14"/>
  <c r="EW24" i="14"/>
  <c r="F58" i="4"/>
  <c r="H58" i="4"/>
  <c r="J58" i="4"/>
  <c r="L58" i="4"/>
  <c r="N58" i="4"/>
  <c r="P58" i="4"/>
  <c r="R58" i="4"/>
  <c r="T58" i="4"/>
  <c r="V58" i="4"/>
  <c r="X58" i="4"/>
  <c r="Z58" i="4"/>
  <c r="AB58" i="4"/>
  <c r="AD58" i="4"/>
  <c r="AF58" i="4"/>
  <c r="AH58" i="4"/>
  <c r="AJ58" i="4"/>
  <c r="AL58" i="4"/>
  <c r="AN58" i="4"/>
  <c r="AP58" i="4"/>
  <c r="AR58" i="4"/>
  <c r="AT58" i="4"/>
  <c r="AV58" i="4"/>
  <c r="AX58" i="4"/>
  <c r="AZ58" i="4"/>
  <c r="BB58" i="4"/>
  <c r="BD58" i="4"/>
  <c r="BF58" i="4"/>
  <c r="BH58" i="4"/>
  <c r="BJ58" i="4"/>
  <c r="BL58" i="4"/>
  <c r="BN58" i="4"/>
  <c r="BP58" i="4"/>
  <c r="BR58" i="4"/>
  <c r="BT58" i="4"/>
  <c r="BV58" i="4"/>
  <c r="BX58" i="4"/>
  <c r="BZ58" i="4"/>
  <c r="CB58" i="4"/>
  <c r="CD58" i="4"/>
  <c r="CF58" i="4"/>
  <c r="CH58" i="4"/>
  <c r="CJ58" i="4"/>
  <c r="CL58" i="4"/>
  <c r="CN58" i="4"/>
  <c r="CP58" i="4"/>
  <c r="CR58" i="4"/>
  <c r="CT58" i="4"/>
  <c r="CV58" i="4"/>
  <c r="CX58" i="4"/>
  <c r="D58" i="4"/>
  <c r="G12" i="10"/>
  <c r="I12" i="10"/>
  <c r="K12" i="10"/>
  <c r="M12" i="10"/>
  <c r="O12" i="10"/>
  <c r="Q12" i="10"/>
  <c r="S12" i="10"/>
  <c r="U12" i="10"/>
  <c r="W12" i="10"/>
  <c r="Y12" i="10"/>
  <c r="AA12" i="10"/>
  <c r="AC12" i="10"/>
  <c r="AE12" i="10"/>
  <c r="AG12" i="10"/>
  <c r="AI12" i="10"/>
  <c r="AK12" i="10"/>
  <c r="AM12" i="10"/>
  <c r="AO12" i="10"/>
  <c r="AQ12" i="10"/>
  <c r="AS12" i="10"/>
  <c r="AU12" i="10"/>
  <c r="AW12" i="10"/>
  <c r="AY12" i="10"/>
  <c r="BA12" i="10"/>
  <c r="BC12" i="10"/>
  <c r="BE12" i="10"/>
  <c r="BG12" i="10"/>
  <c r="BI12" i="10"/>
  <c r="BK12" i="10"/>
  <c r="BM12" i="10"/>
  <c r="BO12" i="10"/>
  <c r="BQ12" i="10"/>
  <c r="BS12" i="10"/>
  <c r="BU12" i="10"/>
  <c r="BW12" i="10"/>
  <c r="BY12" i="10"/>
  <c r="CA12" i="10"/>
  <c r="CC12" i="10"/>
  <c r="CE12" i="10"/>
  <c r="CG12" i="10"/>
  <c r="CI12" i="10"/>
  <c r="CK12" i="10"/>
  <c r="CM12" i="10"/>
  <c r="CO12" i="10"/>
  <c r="CQ12" i="10"/>
  <c r="CS12" i="10"/>
  <c r="CU12" i="10"/>
  <c r="CW12" i="10"/>
  <c r="CY12" i="10"/>
  <c r="E12" i="10"/>
  <c r="EW11" i="14"/>
  <c r="ET11" i="14"/>
  <c r="EQ11" i="14"/>
  <c r="EN11" i="14"/>
  <c r="EK11" i="14"/>
  <c r="EH11" i="14"/>
  <c r="EE11" i="14"/>
  <c r="EB11" i="14"/>
  <c r="DY11" i="14"/>
  <c r="DV11" i="14"/>
  <c r="DS11" i="14"/>
  <c r="DP11" i="14"/>
  <c r="DM11" i="14"/>
  <c r="DJ11" i="14"/>
  <c r="DG11" i="14"/>
  <c r="DD11" i="14"/>
  <c r="DA11" i="14"/>
  <c r="CX11" i="14"/>
  <c r="CU11" i="14"/>
  <c r="CR11" i="14"/>
  <c r="CO11" i="14"/>
  <c r="CL11" i="14"/>
  <c r="CI11" i="14"/>
  <c r="CF11" i="14"/>
  <c r="CC11" i="14"/>
  <c r="BZ11" i="14"/>
  <c r="BW11" i="14"/>
  <c r="BT11" i="14"/>
  <c r="BQ11" i="14"/>
  <c r="BN11" i="14"/>
  <c r="BK11" i="14"/>
  <c r="BH11" i="14"/>
  <c r="BE11" i="14"/>
  <c r="BB11" i="14"/>
  <c r="AY11" i="14"/>
  <c r="AV11" i="14"/>
  <c r="AS11" i="14"/>
  <c r="AP11" i="14"/>
  <c r="AM11" i="14"/>
  <c r="AJ11" i="14"/>
  <c r="AG11" i="14"/>
  <c r="AD11" i="14"/>
  <c r="AA11" i="14"/>
  <c r="X11" i="14"/>
  <c r="U11" i="14"/>
  <c r="R11" i="14"/>
  <c r="L11" i="14"/>
  <c r="I11" i="14"/>
  <c r="F11" i="14"/>
  <c r="O11" i="14"/>
  <c r="D15" i="14"/>
  <c r="DD41" i="11"/>
  <c r="DB41" i="11"/>
  <c r="CZ41" i="11"/>
  <c r="CX41" i="11"/>
  <c r="CV41" i="11"/>
  <c r="CT41" i="11"/>
  <c r="CR41" i="11"/>
  <c r="CP41" i="11"/>
  <c r="CN41" i="11"/>
  <c r="CL41" i="11"/>
  <c r="CJ41" i="11"/>
  <c r="CH41" i="11"/>
  <c r="CF41" i="11"/>
  <c r="CD41" i="11"/>
  <c r="CB41" i="11"/>
  <c r="BZ41" i="11"/>
  <c r="BX41" i="11"/>
  <c r="BV41" i="11"/>
  <c r="BT41" i="11"/>
  <c r="BR41" i="11"/>
  <c r="BP41" i="11"/>
  <c r="BN41" i="11"/>
  <c r="BL41" i="11"/>
  <c r="BJ41" i="11"/>
  <c r="BH41" i="11"/>
  <c r="BF41" i="11"/>
  <c r="BD41" i="11"/>
  <c r="BB41" i="11"/>
  <c r="AZ41" i="11"/>
  <c r="AX41" i="11"/>
  <c r="AV41" i="11"/>
  <c r="AT41" i="11"/>
  <c r="AR41" i="11"/>
  <c r="AP41" i="11"/>
  <c r="AN41" i="11"/>
  <c r="AL41" i="11"/>
  <c r="AJ41" i="11"/>
  <c r="AH41" i="11"/>
  <c r="AF41" i="11"/>
  <c r="AD41" i="11"/>
  <c r="AB41" i="11"/>
  <c r="Z41" i="11"/>
  <c r="X41" i="11"/>
  <c r="V41" i="11"/>
  <c r="T41" i="11"/>
  <c r="R41" i="11"/>
  <c r="J41" i="11"/>
  <c r="L41" i="11"/>
  <c r="N41" i="11"/>
  <c r="P41" i="11"/>
  <c r="Q10" i="2"/>
  <c r="S10" i="2"/>
  <c r="U10" i="2"/>
  <c r="W10" i="2"/>
  <c r="Y10" i="2"/>
  <c r="AA10" i="2"/>
  <c r="AC10" i="2"/>
  <c r="AE10" i="2"/>
  <c r="AG10" i="2"/>
  <c r="AI10" i="2"/>
  <c r="AK10" i="2"/>
  <c r="AM10" i="2"/>
  <c r="AO10" i="2"/>
  <c r="AQ10" i="2"/>
  <c r="AS10" i="2"/>
  <c r="AU10" i="2"/>
  <c r="AW10" i="2"/>
  <c r="AY10" i="2"/>
  <c r="BA10" i="2"/>
  <c r="BC10" i="2"/>
  <c r="BE10" i="2"/>
  <c r="BG10" i="2"/>
  <c r="BI10" i="2"/>
  <c r="BK10" i="2"/>
  <c r="BM10" i="2"/>
  <c r="BO10" i="2"/>
  <c r="BQ10" i="2"/>
  <c r="BS10" i="2"/>
  <c r="BU10" i="2"/>
  <c r="BW10" i="2"/>
  <c r="BY10" i="2"/>
  <c r="CA10" i="2"/>
  <c r="CC10" i="2"/>
  <c r="CE10" i="2"/>
  <c r="CG10" i="2"/>
  <c r="CI10" i="2"/>
  <c r="CK10" i="2"/>
  <c r="CM10" i="2"/>
  <c r="CO10" i="2"/>
  <c r="CQ10" i="2"/>
  <c r="CS10" i="2"/>
  <c r="CU10" i="2"/>
  <c r="CW10" i="2"/>
  <c r="CY10" i="2"/>
  <c r="DA10" i="2"/>
  <c r="DC10" i="2"/>
  <c r="DE10" i="2"/>
  <c r="DG10" i="2"/>
  <c r="DI10" i="2"/>
  <c r="O10" i="2"/>
  <c r="B25" i="2"/>
  <c r="B24" i="2"/>
  <c r="B22" i="2"/>
  <c r="B21" i="2"/>
  <c r="B20" i="2"/>
  <c r="B18" i="2"/>
  <c r="B16" i="2"/>
  <c r="B14" i="2"/>
  <c r="A14" i="2"/>
  <c r="B15" i="2"/>
  <c r="A25" i="2"/>
  <c r="A24" i="2"/>
  <c r="A22" i="2"/>
  <c r="A21" i="2"/>
  <c r="A20" i="2"/>
  <c r="A18" i="2"/>
  <c r="A16" i="2"/>
  <c r="P111" i="11"/>
  <c r="O111" i="11"/>
  <c r="N111" i="11"/>
  <c r="L111" i="11"/>
  <c r="K111" i="11"/>
  <c r="J111" i="11"/>
  <c r="H111" i="11"/>
  <c r="F111" i="11"/>
  <c r="P101" i="11"/>
  <c r="P100" i="11"/>
  <c r="O101" i="11"/>
  <c r="O100" i="11"/>
  <c r="N101" i="11"/>
  <c r="N100" i="11"/>
  <c r="L101" i="11"/>
  <c r="L100" i="11"/>
  <c r="K101" i="11"/>
  <c r="K100" i="11"/>
  <c r="J101" i="11"/>
  <c r="J100" i="11"/>
  <c r="H101" i="11"/>
  <c r="B58" i="11"/>
  <c r="B57" i="11"/>
  <c r="B56" i="11"/>
  <c r="B54" i="11"/>
  <c r="B53" i="11"/>
  <c r="B52" i="11"/>
  <c r="B50" i="11"/>
  <c r="B48" i="11"/>
  <c r="L1" i="14"/>
  <c r="G1" i="15"/>
  <c r="D4" i="11"/>
  <c r="B5" i="14"/>
  <c r="B4" i="14"/>
  <c r="A4" i="14"/>
  <c r="A5" i="14"/>
  <c r="A1" i="14"/>
  <c r="A4" i="15"/>
  <c r="A5" i="15"/>
  <c r="C5" i="15"/>
  <c r="C4" i="15"/>
  <c r="A1" i="15"/>
  <c r="D5" i="1"/>
  <c r="D4" i="1"/>
  <c r="C4" i="10"/>
  <c r="C5" i="4"/>
  <c r="C4" i="4"/>
  <c r="C5" i="2"/>
  <c r="C6" i="2"/>
  <c r="C4" i="2"/>
  <c r="D5" i="11"/>
  <c r="D6" i="11"/>
  <c r="H1" i="1"/>
  <c r="G1" i="1"/>
  <c r="H1" i="10"/>
  <c r="G1" i="10"/>
  <c r="F1" i="4"/>
  <c r="E1" i="4"/>
  <c r="J1" i="2"/>
  <c r="I1" i="2"/>
  <c r="H1" i="11"/>
  <c r="G1" i="11"/>
  <c r="A1" i="10"/>
  <c r="A1" i="4"/>
  <c r="A1" i="2"/>
  <c r="A1" i="11"/>
  <c r="G44" i="1"/>
  <c r="F44" i="1"/>
  <c r="E44" i="1"/>
  <c r="A5" i="1"/>
  <c r="A4" i="1"/>
  <c r="A5" i="10"/>
  <c r="A4" i="10"/>
  <c r="A5" i="4"/>
  <c r="A4" i="4"/>
  <c r="A5" i="2"/>
  <c r="A4" i="2"/>
  <c r="A4" i="11"/>
  <c r="F101" i="11"/>
  <c r="F100" i="11"/>
  <c r="E101" i="11"/>
  <c r="E100" i="11"/>
  <c r="D101" i="11"/>
  <c r="D100" i="11"/>
  <c r="B47" i="11"/>
  <c r="B46" i="11"/>
  <c r="A15" i="2"/>
  <c r="CW93" i="4" l="1"/>
  <c r="CK93" i="4"/>
  <c r="CS92" i="4"/>
  <c r="CW92" i="4"/>
  <c r="CK92" i="4"/>
  <c r="CU92" i="4"/>
  <c r="CU91" i="4"/>
  <c r="CW91" i="4"/>
  <c r="CK91" i="4"/>
  <c r="CS91" i="4"/>
  <c r="CI90" i="4"/>
  <c r="CS90" i="4"/>
  <c r="CW90" i="4"/>
  <c r="CK90" i="4"/>
  <c r="CM90" i="4"/>
  <c r="CU90" i="4"/>
  <c r="CQ90" i="4"/>
  <c r="G96" i="4"/>
  <c r="CW96" i="4"/>
  <c r="G94" i="4"/>
  <c r="CK94" i="4"/>
  <c r="CW94" i="4"/>
  <c r="BW93" i="4"/>
  <c r="AM93" i="4"/>
  <c r="BC93" i="4"/>
  <c r="AU93" i="4"/>
  <c r="AQ93" i="4"/>
  <c r="G92" i="4"/>
  <c r="BQ92" i="4"/>
  <c r="AU92" i="4"/>
  <c r="AQ92" i="4"/>
  <c r="BE92" i="4"/>
  <c r="S92" i="4"/>
  <c r="CE92" i="4"/>
  <c r="BW92" i="4"/>
  <c r="BC92" i="4"/>
  <c r="AM92" i="4"/>
  <c r="CA91" i="4"/>
  <c r="BE91" i="4"/>
  <c r="CC91" i="4"/>
  <c r="CE91" i="4"/>
  <c r="BC91" i="4"/>
  <c r="CY91" i="4"/>
  <c r="AU91" i="4"/>
  <c r="S91" i="4"/>
  <c r="AS91" i="4"/>
  <c r="BA91" i="4"/>
  <c r="AM91" i="4"/>
  <c r="W91" i="4"/>
  <c r="BS91" i="4"/>
  <c r="AQ91" i="4"/>
  <c r="E91" i="4"/>
  <c r="BQ91" i="4"/>
  <c r="AW91" i="4"/>
  <c r="BW91" i="4"/>
  <c r="AY91" i="4"/>
  <c r="G90" i="4"/>
  <c r="BW90" i="4"/>
  <c r="BA90" i="4"/>
  <c r="AM90" i="4"/>
  <c r="BI90" i="4"/>
  <c r="BC90" i="4"/>
  <c r="AY90" i="4"/>
  <c r="BK90" i="4"/>
  <c r="AS90" i="4"/>
  <c r="BY90" i="4"/>
  <c r="CC90" i="4"/>
  <c r="BE90" i="4"/>
  <c r="AK90" i="4"/>
  <c r="AC90" i="4"/>
  <c r="CA90" i="4"/>
  <c r="BG90" i="4"/>
  <c r="Y90" i="4"/>
  <c r="BQ90" i="4"/>
  <c r="BO90" i="4"/>
  <c r="AW90" i="4"/>
  <c r="AE90" i="4"/>
  <c r="U90" i="4"/>
  <c r="W90" i="4"/>
  <c r="S90" i="4"/>
  <c r="CE90" i="4"/>
  <c r="AQ90" i="4"/>
  <c r="E90" i="4"/>
  <c r="CY90" i="4"/>
  <c r="AO90" i="4"/>
  <c r="AA90" i="4"/>
  <c r="O90" i="4"/>
  <c r="I90" i="4"/>
  <c r="BS90" i="4"/>
  <c r="AG90" i="4"/>
  <c r="K90" i="4"/>
  <c r="AU90" i="4"/>
  <c r="BM90" i="4"/>
  <c r="AI90" i="4"/>
  <c r="M90" i="4"/>
  <c r="C98" i="4"/>
  <c r="C64" i="4"/>
  <c r="E64" i="4" s="1"/>
  <c r="L53" i="4"/>
  <c r="G29" i="11"/>
  <c r="G31" i="11" s="1"/>
  <c r="G38" i="11" s="1"/>
  <c r="D49" i="11" s="1"/>
  <c r="DC51" i="11"/>
  <c r="CU51" i="11"/>
  <c r="CM51" i="11"/>
  <c r="CE51" i="11"/>
  <c r="DA51" i="11"/>
  <c r="CS51" i="11"/>
  <c r="CK51" i="11"/>
  <c r="CQ51" i="11"/>
  <c r="CY51" i="11"/>
  <c r="CW51" i="11"/>
  <c r="BS51" i="11"/>
  <c r="BO51" i="11"/>
  <c r="CA51" i="11"/>
  <c r="DE51" i="11"/>
  <c r="CC51" i="11"/>
  <c r="BW51" i="11"/>
  <c r="BM51" i="11"/>
  <c r="BE51" i="11"/>
  <c r="AW51" i="11"/>
  <c r="AS51" i="11"/>
  <c r="W51" i="11"/>
  <c r="BY51" i="11"/>
  <c r="BU51" i="11"/>
  <c r="BK51" i="11"/>
  <c r="BA51" i="11"/>
  <c r="BG51" i="11"/>
  <c r="AM51" i="11"/>
  <c r="Y51" i="11"/>
  <c r="BC51" i="11"/>
  <c r="AG51" i="11"/>
  <c r="U51" i="11"/>
  <c r="AK51" i="11"/>
  <c r="K51" i="11"/>
  <c r="BI51" i="11"/>
  <c r="O51" i="11"/>
  <c r="I51" i="11"/>
  <c r="I112" i="11" s="1"/>
  <c r="AA51" i="11"/>
  <c r="CO51" i="11"/>
  <c r="AU51" i="11"/>
  <c r="AO51" i="11"/>
  <c r="BQ51" i="11"/>
  <c r="AQ51" i="11"/>
  <c r="CG51" i="11"/>
  <c r="AY51" i="11"/>
  <c r="AC51" i="11"/>
  <c r="M51" i="11"/>
  <c r="CI51" i="11"/>
  <c r="S51" i="11"/>
  <c r="AE51" i="11"/>
  <c r="Q51" i="11"/>
  <c r="AI51" i="11"/>
  <c r="F26" i="2"/>
  <c r="F65" i="2" s="1"/>
  <c r="E22" i="16" s="1"/>
  <c r="J29" i="11"/>
  <c r="J31" i="11" s="1"/>
  <c r="J38" i="11" s="1"/>
  <c r="D52" i="11" s="1"/>
  <c r="D21" i="14"/>
  <c r="AU83" i="1"/>
  <c r="AM83" i="1"/>
  <c r="AE83" i="1"/>
  <c r="W83" i="1"/>
  <c r="O83" i="1"/>
  <c r="E94" i="4"/>
  <c r="AY83" i="1"/>
  <c r="AQ83" i="1"/>
  <c r="AI83" i="1"/>
  <c r="AA83" i="1"/>
  <c r="S83" i="1"/>
  <c r="Y18" i="14"/>
  <c r="Y21" i="14" s="1"/>
  <c r="BB80" i="1"/>
  <c r="DB31" i="10"/>
  <c r="DB30" i="10"/>
  <c r="DB17" i="10"/>
  <c r="J83" i="1"/>
  <c r="DB51" i="10"/>
  <c r="DB47" i="10"/>
  <c r="AX83" i="1"/>
  <c r="AT83" i="1"/>
  <c r="AP83" i="1"/>
  <c r="AL83" i="1"/>
  <c r="AH83" i="1"/>
  <c r="AD83" i="1"/>
  <c r="Z83" i="1"/>
  <c r="V83" i="1"/>
  <c r="R83" i="1"/>
  <c r="N83" i="1"/>
  <c r="M83" i="1"/>
  <c r="G83" i="1"/>
  <c r="K83" i="1"/>
  <c r="H16" i="2"/>
  <c r="H65" i="2" s="1"/>
  <c r="G14" i="2"/>
  <c r="I14" i="2"/>
  <c r="G15" i="2"/>
  <c r="I15" i="2"/>
  <c r="K15" i="2" s="1"/>
  <c r="DB41" i="10"/>
  <c r="DB50" i="10"/>
  <c r="DB43" i="10"/>
  <c r="DB29" i="10"/>
  <c r="EO18" i="14"/>
  <c r="EO21" i="14" s="1"/>
  <c r="BB81" i="1"/>
  <c r="DK18" i="14"/>
  <c r="DK21" i="14" s="1"/>
  <c r="CS18" i="14"/>
  <c r="CS21" i="14" s="1"/>
  <c r="EI18" i="14"/>
  <c r="EI21" i="14" s="1"/>
  <c r="ER18" i="14"/>
  <c r="ER21" i="14" s="1"/>
  <c r="DQ18" i="14"/>
  <c r="DQ21" i="14" s="1"/>
  <c r="BO18" i="14"/>
  <c r="BO21" i="14" s="1"/>
  <c r="AW18" i="14"/>
  <c r="AW21" i="14" s="1"/>
  <c r="EX18" i="14"/>
  <c r="EX21" i="14" s="1"/>
  <c r="DW18" i="14"/>
  <c r="DW21" i="14" s="1"/>
  <c r="CA18" i="14"/>
  <c r="CA21" i="14" s="1"/>
  <c r="CY18" i="14"/>
  <c r="CY21" i="14" s="1"/>
  <c r="BU18" i="14"/>
  <c r="BU21" i="14" s="1"/>
  <c r="AQ18" i="14"/>
  <c r="AQ21" i="14" s="1"/>
  <c r="CM18" i="14"/>
  <c r="CM21" i="14" s="1"/>
  <c r="BC18" i="14"/>
  <c r="BC21" i="14" s="1"/>
  <c r="AE18" i="14"/>
  <c r="AE21" i="14" s="1"/>
  <c r="J18" i="14"/>
  <c r="J21" i="14" s="1"/>
  <c r="G18" i="14"/>
  <c r="G21" i="14" s="1"/>
  <c r="S18" i="14"/>
  <c r="S21" i="14" s="1"/>
  <c r="EU18" i="14"/>
  <c r="EU21" i="14" s="1"/>
  <c r="EC18" i="14"/>
  <c r="EC21" i="14" s="1"/>
  <c r="DE18" i="14"/>
  <c r="DE21" i="14" s="1"/>
  <c r="CG18" i="14"/>
  <c r="CG21" i="14" s="1"/>
  <c r="BI18" i="14"/>
  <c r="BI21" i="14" s="1"/>
  <c r="AK18" i="14"/>
  <c r="AK21" i="14" s="1"/>
  <c r="E92" i="4"/>
  <c r="E96" i="4"/>
  <c r="DB36" i="10"/>
  <c r="DB19" i="10"/>
  <c r="M29" i="11"/>
  <c r="M31" i="11" s="1"/>
  <c r="M38" i="11" s="1"/>
  <c r="D55" i="11" s="1"/>
  <c r="P29" i="11"/>
  <c r="P31" i="11" s="1"/>
  <c r="P38" i="11" s="1"/>
  <c r="D58" i="11" s="1"/>
  <c r="E29" i="11"/>
  <c r="E31" i="11" s="1"/>
  <c r="E38" i="11" s="1"/>
  <c r="D47" i="11" s="1"/>
  <c r="H29" i="11"/>
  <c r="H31" i="11" s="1"/>
  <c r="H38" i="11" s="1"/>
  <c r="D50" i="11" s="1"/>
  <c r="K29" i="11"/>
  <c r="K31" i="11" s="1"/>
  <c r="N29" i="11"/>
  <c r="N31" i="11" s="1"/>
  <c r="N38" i="11" s="1"/>
  <c r="D56" i="11" s="1"/>
  <c r="D29" i="11"/>
  <c r="D31" i="11" s="1"/>
  <c r="D38" i="11" s="1"/>
  <c r="D46" i="11" s="1"/>
  <c r="F29" i="11"/>
  <c r="F31" i="11" s="1"/>
  <c r="F38" i="11" s="1"/>
  <c r="D48" i="11" s="1"/>
  <c r="L29" i="11"/>
  <c r="L31" i="11" s="1"/>
  <c r="L38" i="11" s="1"/>
  <c r="D54" i="11" s="1"/>
  <c r="O29" i="11"/>
  <c r="O31" i="11" s="1"/>
  <c r="O38" i="11" s="1"/>
  <c r="D57" i="11" s="1"/>
  <c r="DB46" i="10"/>
  <c r="DB35" i="10"/>
  <c r="DB26" i="10"/>
  <c r="DB48" i="10"/>
  <c r="DB42" i="10"/>
  <c r="DB33" i="10"/>
  <c r="DB27" i="10"/>
  <c r="DB21" i="10"/>
  <c r="DB24" i="10"/>
  <c r="DB22" i="10"/>
  <c r="DB18" i="10"/>
  <c r="DB20" i="10"/>
  <c r="DB49" i="10"/>
  <c r="DB44" i="10"/>
  <c r="DB39" i="10"/>
  <c r="DB32" i="10"/>
  <c r="DB28" i="10"/>
  <c r="DB23" i="10"/>
  <c r="CY97" i="4"/>
  <c r="CU97" i="4"/>
  <c r="CS97" i="4"/>
  <c r="CQ97" i="4"/>
  <c r="CO97" i="4"/>
  <c r="CM97" i="4"/>
  <c r="CK97" i="4"/>
  <c r="CI97" i="4"/>
  <c r="CG97" i="4"/>
  <c r="CE97" i="4"/>
  <c r="CC97" i="4"/>
  <c r="CA97" i="4"/>
  <c r="BY97" i="4"/>
  <c r="BW97" i="4"/>
  <c r="BU97" i="4"/>
  <c r="BS97" i="4"/>
  <c r="BQ97" i="4"/>
  <c r="BO97" i="4"/>
  <c r="BM97" i="4"/>
  <c r="BK97" i="4"/>
  <c r="BI97" i="4"/>
  <c r="G97" i="4"/>
  <c r="BG97" i="4"/>
  <c r="BE97" i="4"/>
  <c r="BC97" i="4"/>
  <c r="BA97" i="4"/>
  <c r="AY97" i="4"/>
  <c r="AW97" i="4"/>
  <c r="AU97" i="4"/>
  <c r="AS97" i="4"/>
  <c r="AQ97" i="4"/>
  <c r="AO97" i="4"/>
  <c r="AM97" i="4"/>
  <c r="AK97" i="4"/>
  <c r="AI97" i="4"/>
  <c r="AG97" i="4"/>
  <c r="AE97" i="4"/>
  <c r="AC97" i="4"/>
  <c r="AA97" i="4"/>
  <c r="Y97" i="4"/>
  <c r="W97" i="4"/>
  <c r="U97" i="4"/>
  <c r="S97" i="4"/>
  <c r="Q97" i="4"/>
  <c r="O97" i="4"/>
  <c r="M97" i="4"/>
  <c r="K97" i="4"/>
  <c r="I97" i="4"/>
  <c r="E97" i="4"/>
  <c r="CY95" i="4"/>
  <c r="CU95" i="4"/>
  <c r="CS95" i="4"/>
  <c r="CQ95" i="4"/>
  <c r="CO95" i="4"/>
  <c r="CM95" i="4"/>
  <c r="CK95" i="4"/>
  <c r="CI95" i="4"/>
  <c r="CG95" i="4"/>
  <c r="CE95" i="4"/>
  <c r="CC95" i="4"/>
  <c r="CA95" i="4"/>
  <c r="BY95" i="4"/>
  <c r="BW95" i="4"/>
  <c r="BU95" i="4"/>
  <c r="BS95" i="4"/>
  <c r="BQ95" i="4"/>
  <c r="BO95" i="4"/>
  <c r="BM95" i="4"/>
  <c r="BK95" i="4"/>
  <c r="BG95" i="4"/>
  <c r="BE95" i="4"/>
  <c r="BC95" i="4"/>
  <c r="BA95" i="4"/>
  <c r="AY95" i="4"/>
  <c r="AW95" i="4"/>
  <c r="AU95" i="4"/>
  <c r="AS95" i="4"/>
  <c r="AQ95" i="4"/>
  <c r="AO95" i="4"/>
  <c r="AM95" i="4"/>
  <c r="AK95" i="4"/>
  <c r="AI95" i="4"/>
  <c r="AG95" i="4"/>
  <c r="AE95" i="4"/>
  <c r="AC95" i="4"/>
  <c r="AA95" i="4"/>
  <c r="Y95" i="4"/>
  <c r="W95" i="4"/>
  <c r="U95" i="4"/>
  <c r="S95" i="4"/>
  <c r="Q95" i="4"/>
  <c r="O95" i="4"/>
  <c r="M95" i="4"/>
  <c r="K95" i="4"/>
  <c r="I95" i="4"/>
  <c r="E95" i="4"/>
  <c r="BI95" i="4"/>
  <c r="G95" i="4"/>
  <c r="CY93" i="4"/>
  <c r="CU93" i="4"/>
  <c r="CS93" i="4"/>
  <c r="CQ93" i="4"/>
  <c r="CO93" i="4"/>
  <c r="CM93" i="4"/>
  <c r="CI93" i="4"/>
  <c r="CG93" i="4"/>
  <c r="CE93" i="4"/>
  <c r="CC93" i="4"/>
  <c r="CA93" i="4"/>
  <c r="BY93" i="4"/>
  <c r="BU93" i="4"/>
  <c r="BS93" i="4"/>
  <c r="BQ93" i="4"/>
  <c r="BO93" i="4"/>
  <c r="BM93" i="4"/>
  <c r="BK93" i="4"/>
  <c r="BI93" i="4"/>
  <c r="G93" i="4"/>
  <c r="BG93" i="4"/>
  <c r="BE93" i="4"/>
  <c r="BA93" i="4"/>
  <c r="AY93" i="4"/>
  <c r="AW93" i="4"/>
  <c r="AS93" i="4"/>
  <c r="AO93" i="4"/>
  <c r="AK93" i="4"/>
  <c r="AI93" i="4"/>
  <c r="AG93" i="4"/>
  <c r="AE93" i="4"/>
  <c r="AC93" i="4"/>
  <c r="AA93" i="4"/>
  <c r="Y93" i="4"/>
  <c r="W93" i="4"/>
  <c r="U93" i="4"/>
  <c r="S93" i="4"/>
  <c r="Q93" i="4"/>
  <c r="O93" i="4"/>
  <c r="M93" i="4"/>
  <c r="K93" i="4"/>
  <c r="I93" i="4"/>
  <c r="E93" i="4"/>
  <c r="CQ91" i="4"/>
  <c r="CO91" i="4"/>
  <c r="CM91" i="4"/>
  <c r="CI91" i="4"/>
  <c r="CG91" i="4"/>
  <c r="BY91" i="4"/>
  <c r="BU91" i="4"/>
  <c r="BO91" i="4"/>
  <c r="BM91" i="4"/>
  <c r="BK91" i="4"/>
  <c r="BI91" i="4"/>
  <c r="BG91" i="4"/>
  <c r="AO91" i="4"/>
  <c r="AK91" i="4"/>
  <c r="AI91" i="4"/>
  <c r="AG91" i="4"/>
  <c r="AE91" i="4"/>
  <c r="AC91" i="4"/>
  <c r="AA91" i="4"/>
  <c r="Y91" i="4"/>
  <c r="U91" i="4"/>
  <c r="Q91" i="4"/>
  <c r="O91" i="4"/>
  <c r="M91" i="4"/>
  <c r="K91" i="4"/>
  <c r="I91" i="4"/>
  <c r="G91" i="4"/>
  <c r="AZ83" i="1"/>
  <c r="AV83" i="1"/>
  <c r="AR83" i="1"/>
  <c r="AN83" i="1"/>
  <c r="AJ83" i="1"/>
  <c r="AF83" i="1"/>
  <c r="AB83" i="1"/>
  <c r="X83" i="1"/>
  <c r="T83" i="1"/>
  <c r="P83" i="1"/>
  <c r="L83" i="1"/>
  <c r="H83" i="1"/>
  <c r="BE64" i="4"/>
  <c r="BA83" i="1"/>
  <c r="AW83" i="1"/>
  <c r="AS83" i="1"/>
  <c r="AO83" i="1"/>
  <c r="AK83" i="1"/>
  <c r="AG83" i="1"/>
  <c r="AC83" i="1"/>
  <c r="Y83" i="1"/>
  <c r="U83" i="1"/>
  <c r="Q83" i="1"/>
  <c r="I83" i="1"/>
  <c r="BB29" i="1"/>
  <c r="E68" i="16" s="1"/>
  <c r="E70" i="16" s="1"/>
  <c r="CQ98" i="4"/>
  <c r="M98" i="4"/>
  <c r="CY96" i="4"/>
  <c r="CQ96" i="4"/>
  <c r="CI96" i="4"/>
  <c r="CA96" i="4"/>
  <c r="BS96" i="4"/>
  <c r="BO96" i="4"/>
  <c r="BK96" i="4"/>
  <c r="BI96" i="4"/>
  <c r="CS96" i="4"/>
  <c r="CK96" i="4"/>
  <c r="CC96" i="4"/>
  <c r="BU96" i="4"/>
  <c r="CU96" i="4"/>
  <c r="CM96" i="4"/>
  <c r="CE96" i="4"/>
  <c r="BW96" i="4"/>
  <c r="BM96" i="4"/>
  <c r="BG96" i="4"/>
  <c r="BE96" i="4"/>
  <c r="BC96" i="4"/>
  <c r="BA96" i="4"/>
  <c r="AY96" i="4"/>
  <c r="AW96" i="4"/>
  <c r="AU96" i="4"/>
  <c r="AS96" i="4"/>
  <c r="AQ96" i="4"/>
  <c r="AO96" i="4"/>
  <c r="AM96" i="4"/>
  <c r="AK96" i="4"/>
  <c r="AI96" i="4"/>
  <c r="AG96" i="4"/>
  <c r="AE96" i="4"/>
  <c r="AC96" i="4"/>
  <c r="AA96" i="4"/>
  <c r="Y96" i="4"/>
  <c r="W96" i="4"/>
  <c r="U96" i="4"/>
  <c r="S96" i="4"/>
  <c r="Q96" i="4"/>
  <c r="O96" i="4"/>
  <c r="M96" i="4"/>
  <c r="K96" i="4"/>
  <c r="I96" i="4"/>
  <c r="CO96" i="4"/>
  <c r="CG96" i="4"/>
  <c r="BY96" i="4"/>
  <c r="BQ96" i="4"/>
  <c r="CY94" i="4"/>
  <c r="CU94" i="4"/>
  <c r="CS94" i="4"/>
  <c r="CQ94" i="4"/>
  <c r="CO94" i="4"/>
  <c r="CM94" i="4"/>
  <c r="CI94" i="4"/>
  <c r="CG94" i="4"/>
  <c r="CE94" i="4"/>
  <c r="CC94" i="4"/>
  <c r="CA94" i="4"/>
  <c r="BY94" i="4"/>
  <c r="BW94" i="4"/>
  <c r="BU94" i="4"/>
  <c r="BS94" i="4"/>
  <c r="BQ94" i="4"/>
  <c r="BG94" i="4"/>
  <c r="BE94" i="4"/>
  <c r="BC94" i="4"/>
  <c r="BA94" i="4"/>
  <c r="AY94" i="4"/>
  <c r="AW94" i="4"/>
  <c r="AU94" i="4"/>
  <c r="AS94" i="4"/>
  <c r="AQ94" i="4"/>
  <c r="AO94" i="4"/>
  <c r="AM94" i="4"/>
  <c r="AK94" i="4"/>
  <c r="AI94" i="4"/>
  <c r="AG94" i="4"/>
  <c r="AE94" i="4"/>
  <c r="AC94" i="4"/>
  <c r="AA94" i="4"/>
  <c r="Y94" i="4"/>
  <c r="W94" i="4"/>
  <c r="U94" i="4"/>
  <c r="S94" i="4"/>
  <c r="Q94" i="4"/>
  <c r="O94" i="4"/>
  <c r="M94" i="4"/>
  <c r="K94" i="4"/>
  <c r="I94" i="4"/>
  <c r="BM94" i="4"/>
  <c r="BI94" i="4"/>
  <c r="BO94" i="4"/>
  <c r="BK94" i="4"/>
  <c r="CC92" i="4"/>
  <c r="BU92" i="4"/>
  <c r="BM92" i="4"/>
  <c r="CM92" i="4"/>
  <c r="BI92" i="4"/>
  <c r="CO92" i="4"/>
  <c r="CG92" i="4"/>
  <c r="BY92" i="4"/>
  <c r="BO92" i="4"/>
  <c r="BK92" i="4"/>
  <c r="BG92" i="4"/>
  <c r="BA92" i="4"/>
  <c r="AY92" i="4"/>
  <c r="AW92" i="4"/>
  <c r="AS92" i="4"/>
  <c r="AO92" i="4"/>
  <c r="AK92" i="4"/>
  <c r="AI92" i="4"/>
  <c r="AG92" i="4"/>
  <c r="AE92" i="4"/>
  <c r="AC92" i="4"/>
  <c r="AA92" i="4"/>
  <c r="Y92" i="4"/>
  <c r="W92" i="4"/>
  <c r="U92" i="4"/>
  <c r="Q92" i="4"/>
  <c r="O92" i="4"/>
  <c r="M92" i="4"/>
  <c r="K92" i="4"/>
  <c r="I92" i="4"/>
  <c r="CY92" i="4"/>
  <c r="CQ92" i="4"/>
  <c r="CI92" i="4"/>
  <c r="CA92" i="4"/>
  <c r="BS92" i="4"/>
  <c r="CO90" i="4"/>
  <c r="CG90" i="4"/>
  <c r="BU90" i="4"/>
  <c r="Q90" i="4"/>
  <c r="CY63" i="4"/>
  <c r="CW63" i="4"/>
  <c r="CU63" i="4"/>
  <c r="CS63" i="4"/>
  <c r="CQ63" i="4"/>
  <c r="CO63" i="4"/>
  <c r="CM63" i="4"/>
  <c r="CK63" i="4"/>
  <c r="CI63" i="4"/>
  <c r="CG63" i="4"/>
  <c r="CE63" i="4"/>
  <c r="CC63" i="4"/>
  <c r="CA63" i="4"/>
  <c r="BY63" i="4"/>
  <c r="BW63" i="4"/>
  <c r="BU63" i="4"/>
  <c r="BS63" i="4"/>
  <c r="BQ63" i="4"/>
  <c r="BO63" i="4"/>
  <c r="BM63" i="4"/>
  <c r="BK63" i="4"/>
  <c r="BI63" i="4"/>
  <c r="BE63" i="4"/>
  <c r="BC63" i="4"/>
  <c r="BA63" i="4"/>
  <c r="AY63" i="4"/>
  <c r="AW63" i="4"/>
  <c r="AU63" i="4"/>
  <c r="AS63" i="4"/>
  <c r="AQ63" i="4"/>
  <c r="AO63" i="4"/>
  <c r="AM63" i="4"/>
  <c r="AK63" i="4"/>
  <c r="AI63" i="4"/>
  <c r="AG63" i="4"/>
  <c r="AE63" i="4"/>
  <c r="AC63" i="4"/>
  <c r="AA63" i="4"/>
  <c r="Y63" i="4"/>
  <c r="W63" i="4"/>
  <c r="U63" i="4"/>
  <c r="S63" i="4"/>
  <c r="Q63" i="4"/>
  <c r="O63" i="4"/>
  <c r="M63" i="4"/>
  <c r="K63" i="4"/>
  <c r="I63" i="4"/>
  <c r="E63" i="4"/>
  <c r="BG63" i="4"/>
  <c r="G63" i="4"/>
  <c r="E62" i="4"/>
  <c r="I62" i="4"/>
  <c r="Q62" i="4"/>
  <c r="Y62" i="4"/>
  <c r="AG62" i="4"/>
  <c r="AO62" i="4"/>
  <c r="AW62" i="4"/>
  <c r="BE62" i="4"/>
  <c r="BM62" i="4"/>
  <c r="BU62" i="4"/>
  <c r="CC62" i="4"/>
  <c r="CK62" i="4"/>
  <c r="CS62" i="4"/>
  <c r="K62" i="4"/>
  <c r="S62" i="4"/>
  <c r="AA62" i="4"/>
  <c r="AI62" i="4"/>
  <c r="AQ62" i="4"/>
  <c r="AY62" i="4"/>
  <c r="BG62" i="4"/>
  <c r="BO62" i="4"/>
  <c r="BW62" i="4"/>
  <c r="CE62" i="4"/>
  <c r="CM62" i="4"/>
  <c r="CU62" i="4"/>
  <c r="M62" i="4"/>
  <c r="U62" i="4"/>
  <c r="AC62" i="4"/>
  <c r="AK62" i="4"/>
  <c r="AS62" i="4"/>
  <c r="BA62" i="4"/>
  <c r="BI62" i="4"/>
  <c r="BQ62" i="4"/>
  <c r="BY62" i="4"/>
  <c r="CG62" i="4"/>
  <c r="CO62" i="4"/>
  <c r="CW62" i="4"/>
  <c r="CQ62" i="4"/>
  <c r="BK62" i="4"/>
  <c r="AE62" i="4"/>
  <c r="CI62" i="4"/>
  <c r="BC62" i="4"/>
  <c r="W62" i="4"/>
  <c r="CA62" i="4"/>
  <c r="AU62" i="4"/>
  <c r="O62" i="4"/>
  <c r="CY62" i="4"/>
  <c r="BS62" i="4"/>
  <c r="AM62" i="4"/>
  <c r="G62" i="4"/>
  <c r="FA24" i="14"/>
  <c r="P18" i="14"/>
  <c r="P21" i="14" s="1"/>
  <c r="AB18" i="14"/>
  <c r="AB21" i="14" s="1"/>
  <c r="AN18" i="14"/>
  <c r="AN21" i="14" s="1"/>
  <c r="AZ18" i="14"/>
  <c r="AZ21" i="14" s="1"/>
  <c r="BL18" i="14"/>
  <c r="BL21" i="14" s="1"/>
  <c r="BX18" i="14"/>
  <c r="BX21" i="14" s="1"/>
  <c r="CJ18" i="14"/>
  <c r="CJ21" i="14" s="1"/>
  <c r="CV18" i="14"/>
  <c r="CV21" i="14" s="1"/>
  <c r="DH18" i="14"/>
  <c r="DH21" i="14" s="1"/>
  <c r="DT18" i="14"/>
  <c r="DT21" i="14" s="1"/>
  <c r="EF18" i="14"/>
  <c r="EF21" i="14" s="1"/>
  <c r="V18" i="14"/>
  <c r="V21" i="14" s="1"/>
  <c r="AH18" i="14"/>
  <c r="AH21" i="14" s="1"/>
  <c r="AT18" i="14"/>
  <c r="AT21" i="14" s="1"/>
  <c r="BF18" i="14"/>
  <c r="BF21" i="14" s="1"/>
  <c r="BR18" i="14"/>
  <c r="BR21" i="14" s="1"/>
  <c r="CD18" i="14"/>
  <c r="CD21" i="14" s="1"/>
  <c r="CP18" i="14"/>
  <c r="CP21" i="14" s="1"/>
  <c r="DB18" i="14"/>
  <c r="DB21" i="14" s="1"/>
  <c r="DN18" i="14"/>
  <c r="DN21" i="14" s="1"/>
  <c r="DZ18" i="14"/>
  <c r="DZ21" i="14" s="1"/>
  <c r="EL18" i="14"/>
  <c r="EL21" i="14" s="1"/>
  <c r="J25" i="2"/>
  <c r="O23" i="2"/>
  <c r="O15" i="2"/>
  <c r="J23" i="2"/>
  <c r="J17" i="2"/>
  <c r="J21" i="2"/>
  <c r="G98" i="4" l="1"/>
  <c r="CW98" i="4"/>
  <c r="CU98" i="4"/>
  <c r="AK98" i="4"/>
  <c r="CW100" i="4"/>
  <c r="AM98" i="4"/>
  <c r="AE98" i="4"/>
  <c r="BQ98" i="4"/>
  <c r="BG98" i="4"/>
  <c r="BO98" i="4"/>
  <c r="BS98" i="4"/>
  <c r="K98" i="4"/>
  <c r="CO98" i="4"/>
  <c r="DA90" i="4"/>
  <c r="I64" i="4"/>
  <c r="O98" i="4"/>
  <c r="AQ98" i="4"/>
  <c r="BY98" i="4"/>
  <c r="CW64" i="4"/>
  <c r="E98" i="4"/>
  <c r="E100" i="4" s="1"/>
  <c r="U98" i="4"/>
  <c r="AS98" i="4"/>
  <c r="CA98" i="4"/>
  <c r="CY98" i="4"/>
  <c r="Q64" i="4"/>
  <c r="W98" i="4"/>
  <c r="AU98" i="4"/>
  <c r="CE98" i="4"/>
  <c r="AE64" i="4"/>
  <c r="BQ64" i="4"/>
  <c r="O64" i="4"/>
  <c r="AA98" i="4"/>
  <c r="BA98" i="4"/>
  <c r="CG98" i="4"/>
  <c r="AO64" i="4"/>
  <c r="BK98" i="4"/>
  <c r="BK100" i="4" s="1"/>
  <c r="AC98" i="4"/>
  <c r="BC98" i="4"/>
  <c r="CI98" i="4"/>
  <c r="AW64" i="4"/>
  <c r="BU64" i="4"/>
  <c r="BS64" i="4"/>
  <c r="BS100" i="4" s="1"/>
  <c r="CC64" i="4"/>
  <c r="AU64" i="4"/>
  <c r="AU100" i="4" s="1"/>
  <c r="CE64" i="4"/>
  <c r="Y64" i="4"/>
  <c r="CA64" i="4"/>
  <c r="AG64" i="4"/>
  <c r="CO64" i="4"/>
  <c r="CK64" i="4"/>
  <c r="S64" i="4"/>
  <c r="AI64" i="4"/>
  <c r="CI64" i="4"/>
  <c r="BM98" i="4"/>
  <c r="Q98" i="4"/>
  <c r="AG98" i="4"/>
  <c r="AW98" i="4"/>
  <c r="BU98" i="4"/>
  <c r="CK98" i="4"/>
  <c r="CS64" i="4"/>
  <c r="U64" i="4"/>
  <c r="AK64" i="4"/>
  <c r="AK100" i="4" s="1"/>
  <c r="BA64" i="4"/>
  <c r="CQ64" i="4"/>
  <c r="BO64" i="4"/>
  <c r="BO100" i="4" s="1"/>
  <c r="AY64" i="4"/>
  <c r="BK64" i="4"/>
  <c r="BI98" i="4"/>
  <c r="BI100" i="4" s="1"/>
  <c r="S98" i="4"/>
  <c r="AI98" i="4"/>
  <c r="AY98" i="4"/>
  <c r="BW98" i="4"/>
  <c r="CM98" i="4"/>
  <c r="G64" i="4"/>
  <c r="W64" i="4"/>
  <c r="AM64" i="4"/>
  <c r="BC64" i="4"/>
  <c r="CY64" i="4"/>
  <c r="BW64" i="4"/>
  <c r="K64" i="4"/>
  <c r="K100" i="4" s="1"/>
  <c r="AA64" i="4"/>
  <c r="AQ64" i="4"/>
  <c r="BI64" i="4"/>
  <c r="BY64" i="4"/>
  <c r="BY100" i="4" s="1"/>
  <c r="CM64" i="4"/>
  <c r="C100" i="4"/>
  <c r="E60" i="16" s="1"/>
  <c r="I98" i="4"/>
  <c r="I100" i="4" s="1"/>
  <c r="Y98" i="4"/>
  <c r="Y100" i="4" s="1"/>
  <c r="AO98" i="4"/>
  <c r="BE98" i="4"/>
  <c r="BE100" i="4" s="1"/>
  <c r="CC98" i="4"/>
  <c r="CC100" i="4" s="1"/>
  <c r="CS98" i="4"/>
  <c r="BG64" i="4"/>
  <c r="M64" i="4"/>
  <c r="AC64" i="4"/>
  <c r="AS64" i="4"/>
  <c r="BM64" i="4"/>
  <c r="CG64" i="4"/>
  <c r="CG100" i="4" s="1"/>
  <c r="CU64" i="4"/>
  <c r="CU100" i="4" s="1"/>
  <c r="K38" i="11"/>
  <c r="D53" i="11" s="1"/>
  <c r="AM49" i="11"/>
  <c r="AG49" i="11"/>
  <c r="AC49" i="11"/>
  <c r="CU49" i="11"/>
  <c r="BW49" i="11"/>
  <c r="U49" i="11"/>
  <c r="K49" i="11"/>
  <c r="AI49" i="11"/>
  <c r="AS49" i="11"/>
  <c r="CK49" i="11"/>
  <c r="BU49" i="11"/>
  <c r="Q49" i="11"/>
  <c r="CY49" i="11"/>
  <c r="CA49" i="11"/>
  <c r="BK49" i="11"/>
  <c r="BO49" i="11"/>
  <c r="BQ49" i="11"/>
  <c r="I49" i="11"/>
  <c r="G112" i="11" s="1"/>
  <c r="CI49" i="11"/>
  <c r="BM49" i="11"/>
  <c r="BE49" i="11"/>
  <c r="BA49" i="11"/>
  <c r="DE49" i="11"/>
  <c r="S49" i="11"/>
  <c r="BC49" i="11"/>
  <c r="DA49" i="11"/>
  <c r="CE49" i="11"/>
  <c r="DC49" i="11"/>
  <c r="AU49" i="11"/>
  <c r="O49" i="11"/>
  <c r="M49" i="11"/>
  <c r="CS49" i="11"/>
  <c r="CM49" i="11"/>
  <c r="CO49" i="11"/>
  <c r="AK49" i="11"/>
  <c r="W49" i="11"/>
  <c r="AQ49" i="11"/>
  <c r="CG49" i="11"/>
  <c r="BS49" i="11"/>
  <c r="AY49" i="11"/>
  <c r="CQ49" i="11"/>
  <c r="BG49" i="11"/>
  <c r="AO49" i="11"/>
  <c r="AE49" i="11"/>
  <c r="AA49" i="11"/>
  <c r="CC49" i="11"/>
  <c r="AW49" i="11"/>
  <c r="Y49" i="11"/>
  <c r="CW49" i="11"/>
  <c r="BY49" i="11"/>
  <c r="BI49" i="11"/>
  <c r="DC52" i="11"/>
  <c r="CU52" i="11"/>
  <c r="CA52" i="11"/>
  <c r="CQ52" i="11"/>
  <c r="CK52" i="11"/>
  <c r="CE52" i="11"/>
  <c r="BY52" i="11"/>
  <c r="BQ52" i="11"/>
  <c r="BI52" i="11"/>
  <c r="CO52" i="11"/>
  <c r="CC52" i="11"/>
  <c r="BO52" i="11"/>
  <c r="CW52" i="11"/>
  <c r="CM52" i="11"/>
  <c r="CS52" i="11"/>
  <c r="CI52" i="11"/>
  <c r="BW52" i="11"/>
  <c r="AY52" i="11"/>
  <c r="AS52" i="11"/>
  <c r="AK52" i="11"/>
  <c r="DA52" i="11"/>
  <c r="CG52" i="11"/>
  <c r="AO52" i="11"/>
  <c r="AG52" i="11"/>
  <c r="BC52" i="11"/>
  <c r="BU52" i="11"/>
  <c r="BM52" i="11"/>
  <c r="BK52" i="11"/>
  <c r="AU52" i="11"/>
  <c r="AE52" i="11"/>
  <c r="U52" i="11"/>
  <c r="M52" i="11"/>
  <c r="BE52" i="11"/>
  <c r="DE52" i="11"/>
  <c r="BS52" i="11"/>
  <c r="W52" i="11"/>
  <c r="K52" i="11"/>
  <c r="AW52" i="11"/>
  <c r="AA52" i="11"/>
  <c r="O52" i="11"/>
  <c r="CY52" i="11"/>
  <c r="AM52" i="11"/>
  <c r="I52" i="11"/>
  <c r="Q52" i="11"/>
  <c r="AQ52" i="11"/>
  <c r="BG52" i="11"/>
  <c r="BA52" i="11"/>
  <c r="AC52" i="11"/>
  <c r="Y52" i="11"/>
  <c r="S52" i="11"/>
  <c r="AI52" i="11"/>
  <c r="CY46" i="11"/>
  <c r="DE46" i="11"/>
  <c r="DC46" i="11"/>
  <c r="DA46" i="11"/>
  <c r="CI46" i="11"/>
  <c r="CE46" i="11"/>
  <c r="CQ46" i="11"/>
  <c r="CC46" i="11"/>
  <c r="BU46" i="11"/>
  <c r="BM46" i="11"/>
  <c r="BE46" i="11"/>
  <c r="CW46" i="11"/>
  <c r="BW46" i="11"/>
  <c r="CG46" i="11"/>
  <c r="CM46" i="11"/>
  <c r="BO46" i="11"/>
  <c r="BC46" i="11"/>
  <c r="AW46" i="11"/>
  <c r="AO46" i="11"/>
  <c r="CS46" i="11"/>
  <c r="CO46" i="11"/>
  <c r="CA46" i="11"/>
  <c r="BQ46" i="11"/>
  <c r="AY46" i="11"/>
  <c r="AC46" i="11"/>
  <c r="S46" i="11"/>
  <c r="BK46" i="11"/>
  <c r="BI46" i="11"/>
  <c r="CK46" i="11"/>
  <c r="BA46" i="11"/>
  <c r="AS46" i="11"/>
  <c r="Q46" i="11"/>
  <c r="I46" i="11"/>
  <c r="D105" i="11" s="1"/>
  <c r="BG46" i="11"/>
  <c r="CU46" i="11"/>
  <c r="AU46" i="11"/>
  <c r="AE46" i="11"/>
  <c r="O46" i="11"/>
  <c r="K46" i="11"/>
  <c r="AK46" i="11"/>
  <c r="AG46" i="11"/>
  <c r="AI46" i="11"/>
  <c r="W46" i="11"/>
  <c r="U46" i="11"/>
  <c r="AQ46" i="11"/>
  <c r="AA46" i="11"/>
  <c r="Y46" i="11"/>
  <c r="AM46" i="11"/>
  <c r="M46" i="11"/>
  <c r="BY46" i="11"/>
  <c r="BS46" i="11"/>
  <c r="CY56" i="11"/>
  <c r="BW56" i="11"/>
  <c r="CO56" i="11"/>
  <c r="CI56" i="11"/>
  <c r="CC56" i="11"/>
  <c r="BU56" i="11"/>
  <c r="BM56" i="11"/>
  <c r="BE56" i="11"/>
  <c r="CW56" i="11"/>
  <c r="CK56" i="11"/>
  <c r="BQ56" i="11"/>
  <c r="DA56" i="11"/>
  <c r="CQ56" i="11"/>
  <c r="CG56" i="11"/>
  <c r="CM56" i="11"/>
  <c r="AW56" i="11"/>
  <c r="AO56" i="11"/>
  <c r="DC56" i="11"/>
  <c r="BO56" i="11"/>
  <c r="CU56" i="11"/>
  <c r="BK56" i="11"/>
  <c r="AU56" i="11"/>
  <c r="AQ56" i="11"/>
  <c r="AC56" i="11"/>
  <c r="BG56" i="11"/>
  <c r="CE56" i="11"/>
  <c r="S56" i="11"/>
  <c r="DE56" i="11"/>
  <c r="AY56" i="11"/>
  <c r="AG56" i="11"/>
  <c r="W56" i="11"/>
  <c r="Q56" i="11"/>
  <c r="I56" i="11"/>
  <c r="BS56" i="11"/>
  <c r="BC56" i="11"/>
  <c r="AI56" i="11"/>
  <c r="AA56" i="11"/>
  <c r="AK56" i="11"/>
  <c r="CA56" i="11"/>
  <c r="AE56" i="11"/>
  <c r="M56" i="11"/>
  <c r="K56" i="11"/>
  <c r="U56" i="11"/>
  <c r="Z24" i="2" s="1"/>
  <c r="O56" i="11"/>
  <c r="AM56" i="11"/>
  <c r="BY56" i="11"/>
  <c r="BI56" i="11"/>
  <c r="AS56" i="11"/>
  <c r="BA56" i="11"/>
  <c r="Y56" i="11"/>
  <c r="CS56" i="11"/>
  <c r="K14" i="2"/>
  <c r="N14" i="2" s="1"/>
  <c r="I65" i="2"/>
  <c r="G65" i="2"/>
  <c r="E23" i="16" s="1"/>
  <c r="K26" i="2"/>
  <c r="CY47" i="11"/>
  <c r="CQ47" i="11"/>
  <c r="CI47" i="11"/>
  <c r="DE47" i="11"/>
  <c r="CW47" i="11"/>
  <c r="CO47" i="11"/>
  <c r="CG47" i="11"/>
  <c r="CS47" i="11"/>
  <c r="CM47" i="11"/>
  <c r="DC47" i="11"/>
  <c r="DA47" i="11"/>
  <c r="CC47" i="11"/>
  <c r="BQ47" i="11"/>
  <c r="BM47" i="11"/>
  <c r="BW47" i="11"/>
  <c r="BS47" i="11"/>
  <c r="CE47" i="11"/>
  <c r="CU47" i="11"/>
  <c r="AU47" i="11"/>
  <c r="AQ47" i="11"/>
  <c r="Q47" i="11"/>
  <c r="CA47" i="11"/>
  <c r="AM47" i="11"/>
  <c r="BO47" i="11"/>
  <c r="AW47" i="11"/>
  <c r="CK47" i="11"/>
  <c r="BE47" i="11"/>
  <c r="AG47" i="11"/>
  <c r="AC47" i="11"/>
  <c r="W47" i="11"/>
  <c r="BI47" i="11"/>
  <c r="Y47" i="11"/>
  <c r="BY47" i="11"/>
  <c r="BA47" i="11"/>
  <c r="AY47" i="11"/>
  <c r="S47" i="11"/>
  <c r="AS47" i="11"/>
  <c r="M47" i="11"/>
  <c r="I47" i="11"/>
  <c r="E112" i="11" s="1"/>
  <c r="AI47" i="11"/>
  <c r="BU47" i="11"/>
  <c r="BK47" i="11"/>
  <c r="AE47" i="11"/>
  <c r="U47" i="11"/>
  <c r="O47" i="11"/>
  <c r="BC47" i="11"/>
  <c r="AK47" i="11"/>
  <c r="BG47" i="11"/>
  <c r="AO47" i="11"/>
  <c r="K47" i="11"/>
  <c r="DA57" i="11"/>
  <c r="CS57" i="11"/>
  <c r="CK57" i="11"/>
  <c r="CY57" i="11"/>
  <c r="CQ57" i="11"/>
  <c r="CI57" i="11"/>
  <c r="DE57" i="11"/>
  <c r="DC57" i="11"/>
  <c r="CM57" i="11"/>
  <c r="CG57" i="11"/>
  <c r="CO57" i="11"/>
  <c r="BM57" i="11"/>
  <c r="BS57" i="11"/>
  <c r="CW57" i="11"/>
  <c r="BU57" i="11"/>
  <c r="CU57" i="11"/>
  <c r="CE57" i="11"/>
  <c r="CA57" i="11"/>
  <c r="AM57" i="11"/>
  <c r="AI57" i="11"/>
  <c r="U57" i="11"/>
  <c r="BQ57" i="11"/>
  <c r="BI57" i="11"/>
  <c r="AW57" i="11"/>
  <c r="BW57" i="11"/>
  <c r="BG57" i="11"/>
  <c r="BE57" i="11"/>
  <c r="BY57" i="11"/>
  <c r="BK57" i="11"/>
  <c r="BC57" i="11"/>
  <c r="AQ57" i="11"/>
  <c r="AC57" i="11"/>
  <c r="Y57" i="11"/>
  <c r="CC57" i="11"/>
  <c r="AO57" i="11"/>
  <c r="I57" i="11"/>
  <c r="AA57" i="11"/>
  <c r="BO57" i="11"/>
  <c r="M57" i="11"/>
  <c r="BA57" i="11"/>
  <c r="Q57" i="11"/>
  <c r="AY57" i="11"/>
  <c r="AK57" i="11"/>
  <c r="K57" i="11"/>
  <c r="S57" i="11"/>
  <c r="O57" i="11"/>
  <c r="AS57" i="11"/>
  <c r="AG57" i="11"/>
  <c r="AE57" i="11"/>
  <c r="W57" i="11"/>
  <c r="AU57" i="11"/>
  <c r="DA50" i="11"/>
  <c r="CK50" i="11"/>
  <c r="BY50" i="11"/>
  <c r="CY50" i="11"/>
  <c r="CW50" i="11"/>
  <c r="CU50" i="11"/>
  <c r="CE50" i="11"/>
  <c r="CS50" i="11"/>
  <c r="BW50" i="11"/>
  <c r="BO50" i="11"/>
  <c r="BG50" i="11"/>
  <c r="DE50" i="11"/>
  <c r="CQ50" i="11"/>
  <c r="CM50" i="11"/>
  <c r="CA50" i="11"/>
  <c r="BI50" i="11"/>
  <c r="CI50" i="11"/>
  <c r="BS50" i="11"/>
  <c r="BC50" i="11"/>
  <c r="S50" i="11"/>
  <c r="AQ50" i="11"/>
  <c r="AI50" i="11"/>
  <c r="CG50" i="11"/>
  <c r="BQ50" i="11"/>
  <c r="AY50" i="11"/>
  <c r="AE50" i="11"/>
  <c r="BM50" i="11"/>
  <c r="BA50" i="11"/>
  <c r="AS50" i="11"/>
  <c r="DC50" i="11"/>
  <c r="AU50" i="11"/>
  <c r="CO50" i="11"/>
  <c r="AW50" i="11"/>
  <c r="K50" i="11"/>
  <c r="CC50" i="11"/>
  <c r="BK50" i="11"/>
  <c r="AK50" i="11"/>
  <c r="AM50" i="11"/>
  <c r="W50" i="11"/>
  <c r="O50" i="11"/>
  <c r="BE50" i="11"/>
  <c r="BU50" i="11"/>
  <c r="AC50" i="11"/>
  <c r="M50" i="11"/>
  <c r="Y50" i="11"/>
  <c r="Q50" i="11"/>
  <c r="AA50" i="11"/>
  <c r="AO50" i="11"/>
  <c r="AG50" i="11"/>
  <c r="U50" i="11"/>
  <c r="I50" i="11"/>
  <c r="DE54" i="11"/>
  <c r="CW54" i="11"/>
  <c r="CO54" i="11"/>
  <c r="CC54" i="11"/>
  <c r="CI54" i="11"/>
  <c r="CU54" i="11"/>
  <c r="CA54" i="11"/>
  <c r="BS54" i="11"/>
  <c r="BK54" i="11"/>
  <c r="BC54" i="11"/>
  <c r="CQ54" i="11"/>
  <c r="CY54" i="11"/>
  <c r="CG54" i="11"/>
  <c r="BU54" i="11"/>
  <c r="CE54" i="11"/>
  <c r="BY54" i="11"/>
  <c r="BI54" i="11"/>
  <c r="BE54" i="11"/>
  <c r="BA54" i="11"/>
  <c r="AU54" i="11"/>
  <c r="AM54" i="11"/>
  <c r="CK54" i="11"/>
  <c r="DA54" i="11"/>
  <c r="BW54" i="11"/>
  <c r="BQ54" i="11"/>
  <c r="S54" i="11"/>
  <c r="AY54" i="11"/>
  <c r="AQ54" i="11"/>
  <c r="CS54" i="11"/>
  <c r="CM54" i="11"/>
  <c r="AK54" i="11"/>
  <c r="O54" i="11"/>
  <c r="AI54" i="11"/>
  <c r="AE54" i="11"/>
  <c r="M54" i="11"/>
  <c r="I54" i="11"/>
  <c r="AO54" i="11"/>
  <c r="Q54" i="11"/>
  <c r="BM54" i="11"/>
  <c r="AG54" i="11"/>
  <c r="U54" i="11"/>
  <c r="Y54" i="11"/>
  <c r="W54" i="11"/>
  <c r="AA54" i="11"/>
  <c r="AS54" i="11"/>
  <c r="DC54" i="11"/>
  <c r="BG54" i="11"/>
  <c r="AC54" i="11"/>
  <c r="K54" i="11"/>
  <c r="AW54" i="11"/>
  <c r="BO54" i="11"/>
  <c r="DA58" i="11"/>
  <c r="CS58" i="11"/>
  <c r="BY58" i="11"/>
  <c r="DE58" i="11"/>
  <c r="DC58" i="11"/>
  <c r="CM58" i="11"/>
  <c r="CG58" i="11"/>
  <c r="BW58" i="11"/>
  <c r="BO58" i="11"/>
  <c r="BG58" i="11"/>
  <c r="CE58" i="11"/>
  <c r="CK58" i="11"/>
  <c r="CY58" i="11"/>
  <c r="BS58" i="11"/>
  <c r="BM58" i="11"/>
  <c r="BK58" i="11"/>
  <c r="S58" i="11"/>
  <c r="AQ58" i="11"/>
  <c r="AI58" i="11"/>
  <c r="CU58" i="11"/>
  <c r="CQ58" i="11"/>
  <c r="AE58" i="11"/>
  <c r="AM58" i="11"/>
  <c r="BQ58" i="11"/>
  <c r="BI58" i="11"/>
  <c r="AW58" i="11"/>
  <c r="CA58" i="11"/>
  <c r="K58" i="11"/>
  <c r="BU58" i="11"/>
  <c r="BA58" i="11"/>
  <c r="AY58" i="11"/>
  <c r="AU58" i="11"/>
  <c r="AS58" i="11"/>
  <c r="O58" i="11"/>
  <c r="AC58" i="11"/>
  <c r="Y58" i="11"/>
  <c r="AO58" i="11"/>
  <c r="CC58" i="11"/>
  <c r="BC58" i="11"/>
  <c r="CO58" i="11"/>
  <c r="M58" i="11"/>
  <c r="Q58" i="11"/>
  <c r="BE58" i="11"/>
  <c r="CI58" i="11"/>
  <c r="AK58" i="11"/>
  <c r="CW58" i="11"/>
  <c r="I58" i="11"/>
  <c r="AG58" i="11"/>
  <c r="U58" i="11"/>
  <c r="AA58" i="11"/>
  <c r="W58" i="11"/>
  <c r="CY48" i="11"/>
  <c r="BW48" i="11"/>
  <c r="CS48" i="11"/>
  <c r="CM48" i="11"/>
  <c r="CG48" i="11"/>
  <c r="DE48" i="11"/>
  <c r="DC48" i="11"/>
  <c r="DA48" i="11"/>
  <c r="CC48" i="11"/>
  <c r="BU48" i="11"/>
  <c r="BM48" i="11"/>
  <c r="BE48" i="11"/>
  <c r="CU48" i="11"/>
  <c r="CI48" i="11"/>
  <c r="BY48" i="11"/>
  <c r="BS48" i="11"/>
  <c r="AW48" i="11"/>
  <c r="AO48" i="11"/>
  <c r="CQ48" i="11"/>
  <c r="BG48" i="11"/>
  <c r="AM48" i="11"/>
  <c r="AI48" i="11"/>
  <c r="AC48" i="11"/>
  <c r="CA48" i="11"/>
  <c r="BI48" i="11"/>
  <c r="S48" i="11"/>
  <c r="Q48" i="11"/>
  <c r="I48" i="11"/>
  <c r="CK48" i="11"/>
  <c r="BO48" i="11"/>
  <c r="BA48" i="11"/>
  <c r="AY48" i="11"/>
  <c r="AU48" i="11"/>
  <c r="Y48" i="11"/>
  <c r="AA48" i="11"/>
  <c r="AS48" i="11"/>
  <c r="CE48" i="11"/>
  <c r="AQ48" i="11"/>
  <c r="BC48" i="11"/>
  <c r="AK48" i="11"/>
  <c r="K48" i="11"/>
  <c r="O48" i="11"/>
  <c r="BK48" i="11"/>
  <c r="AG48" i="11"/>
  <c r="AE48" i="11"/>
  <c r="BQ48" i="11"/>
  <c r="CW48" i="11"/>
  <c r="W48" i="11"/>
  <c r="U48" i="11"/>
  <c r="CO48" i="11"/>
  <c r="M48" i="11"/>
  <c r="CY55" i="11"/>
  <c r="CQ55" i="11"/>
  <c r="CI55" i="11"/>
  <c r="DE55" i="11"/>
  <c r="CW55" i="11"/>
  <c r="CO55" i="11"/>
  <c r="CG55" i="11"/>
  <c r="CC55" i="11"/>
  <c r="CM55" i="11"/>
  <c r="BW55" i="11"/>
  <c r="BU55" i="11"/>
  <c r="BK55" i="11"/>
  <c r="CU55" i="11"/>
  <c r="CA55" i="11"/>
  <c r="BO55" i="11"/>
  <c r="BS55" i="11"/>
  <c r="CK55" i="11"/>
  <c r="DA55" i="11"/>
  <c r="BI55" i="11"/>
  <c r="BA55" i="11"/>
  <c r="S55" i="11"/>
  <c r="CE55" i="11"/>
  <c r="BE55" i="11"/>
  <c r="AO55" i="11"/>
  <c r="BY55" i="11"/>
  <c r="BC55" i="11"/>
  <c r="DC55" i="11"/>
  <c r="BM55" i="11"/>
  <c r="AS55" i="11"/>
  <c r="AI55" i="11"/>
  <c r="BQ55" i="11"/>
  <c r="BG55" i="11"/>
  <c r="AC55" i="11"/>
  <c r="AA55" i="11"/>
  <c r="AE55" i="11"/>
  <c r="M55" i="11"/>
  <c r="I55" i="11"/>
  <c r="AK55" i="11"/>
  <c r="Q55" i="11"/>
  <c r="AY55" i="11"/>
  <c r="O55" i="11"/>
  <c r="U55" i="11"/>
  <c r="W55" i="11"/>
  <c r="AQ55" i="11"/>
  <c r="AG55" i="11"/>
  <c r="Y55" i="11"/>
  <c r="AU55" i="11"/>
  <c r="AW55" i="11"/>
  <c r="AM55" i="11"/>
  <c r="CS55" i="11"/>
  <c r="K55" i="11"/>
  <c r="AA47" i="11"/>
  <c r="M112" i="11"/>
  <c r="C53" i="10"/>
  <c r="F4" i="14"/>
  <c r="K16" i="2"/>
  <c r="F46" i="15"/>
  <c r="M100" i="4"/>
  <c r="DA94" i="4"/>
  <c r="DA92" i="4"/>
  <c r="DA96" i="4"/>
  <c r="J19" i="2"/>
  <c r="J22" i="2"/>
  <c r="E51" i="11"/>
  <c r="I103" i="11" s="1"/>
  <c r="BE18" i="2"/>
  <c r="BF18" i="2" s="1"/>
  <c r="CA26" i="2"/>
  <c r="DC15" i="2"/>
  <c r="DD15" i="2" s="1"/>
  <c r="AG18" i="2"/>
  <c r="AH18" i="2" s="1"/>
  <c r="AK24" i="2"/>
  <c r="AL24" i="2" s="1"/>
  <c r="W18" i="2"/>
  <c r="X18" i="2" s="1"/>
  <c r="O21" i="2"/>
  <c r="AW21" i="2"/>
  <c r="AS26" i="2"/>
  <c r="U21" i="2"/>
  <c r="DI14" i="2"/>
  <c r="Q18" i="2"/>
  <c r="R18" i="2" s="1"/>
  <c r="O14" i="2"/>
  <c r="AY18" i="2"/>
  <c r="AZ18" i="2" s="1"/>
  <c r="S26" i="2"/>
  <c r="AC24" i="2"/>
  <c r="AD24" i="2" s="1"/>
  <c r="O18" i="2"/>
  <c r="P18" i="2" s="1"/>
  <c r="U18" i="2"/>
  <c r="V18" i="2" s="1"/>
  <c r="AC14" i="2"/>
  <c r="AK14" i="2"/>
  <c r="BW19" i="2"/>
  <c r="CE19" i="2"/>
  <c r="AA19" i="2"/>
  <c r="AI19" i="2"/>
  <c r="BQ19" i="2"/>
  <c r="W19" i="2"/>
  <c r="S19" i="2"/>
  <c r="BU19" i="2"/>
  <c r="Q19" i="2"/>
  <c r="AG19" i="2"/>
  <c r="Q17" i="2"/>
  <c r="O17" i="2"/>
  <c r="S17" i="2"/>
  <c r="Q26" i="2"/>
  <c r="W26" i="2"/>
  <c r="AG15" i="2"/>
  <c r="AH15" i="2" s="1"/>
  <c r="W15" i="2"/>
  <c r="X15" i="2" s="1"/>
  <c r="AE15" i="2"/>
  <c r="AF15" i="2" s="1"/>
  <c r="Q24" i="2"/>
  <c r="R24" i="2" s="1"/>
  <c r="S15" i="2"/>
  <c r="T15" i="2" s="1"/>
  <c r="Q15" i="2"/>
  <c r="R15" i="2" s="1"/>
  <c r="AE26" i="2"/>
  <c r="BU26" i="2"/>
  <c r="U15" i="2"/>
  <c r="V15" i="2" s="1"/>
  <c r="AM14" i="2"/>
  <c r="AM26" i="2"/>
  <c r="AC18" i="2"/>
  <c r="AD18" i="2" s="1"/>
  <c r="AK19" i="2"/>
  <c r="AE18" i="2"/>
  <c r="AF18" i="2" s="1"/>
  <c r="S18" i="2"/>
  <c r="T18" i="2" s="1"/>
  <c r="AI15" i="2"/>
  <c r="AJ15" i="2" s="1"/>
  <c r="U19" i="2"/>
  <c r="O19" i="2"/>
  <c r="BA26" i="2"/>
  <c r="AE19" i="2"/>
  <c r="BC19" i="2"/>
  <c r="CC26" i="2"/>
  <c r="BU15" i="2"/>
  <c r="BV15" i="2" s="1"/>
  <c r="DE15" i="2"/>
  <c r="DF15" i="2" s="1"/>
  <c r="AY15" i="2"/>
  <c r="AZ15" i="2" s="1"/>
  <c r="BO15" i="2"/>
  <c r="BP15" i="2" s="1"/>
  <c r="AO15" i="2"/>
  <c r="AP15" i="2" s="1"/>
  <c r="CE15" i="2"/>
  <c r="CF15" i="2" s="1"/>
  <c r="AQ19" i="2"/>
  <c r="AU19" i="2"/>
  <c r="BE15" i="2"/>
  <c r="BF15" i="2" s="1"/>
  <c r="CO15" i="2"/>
  <c r="CP15" i="2" s="1"/>
  <c r="AA15" i="2"/>
  <c r="AB15" i="2" s="1"/>
  <c r="CU15" i="2"/>
  <c r="CV15" i="2" s="1"/>
  <c r="BA15" i="2"/>
  <c r="BB15" i="2" s="1"/>
  <c r="CG15" i="2"/>
  <c r="CH15" i="2" s="1"/>
  <c r="CS15" i="2"/>
  <c r="CT15" i="2" s="1"/>
  <c r="BC15" i="2"/>
  <c r="BD15" i="2" s="1"/>
  <c r="CI15" i="2"/>
  <c r="CJ15" i="2" s="1"/>
  <c r="AK15" i="2"/>
  <c r="AL15" i="2" s="1"/>
  <c r="BQ15" i="2"/>
  <c r="BR15" i="2" s="1"/>
  <c r="DI15" i="2"/>
  <c r="DJ15" i="2" s="1"/>
  <c r="AM15" i="2"/>
  <c r="AN15" i="2" s="1"/>
  <c r="BS15" i="2"/>
  <c r="BT15" i="2" s="1"/>
  <c r="CY15" i="2"/>
  <c r="CZ15" i="2" s="1"/>
  <c r="W14" i="2"/>
  <c r="AA14" i="2"/>
  <c r="S14" i="2"/>
  <c r="AW19" i="2"/>
  <c r="BM19" i="2"/>
  <c r="BA19" i="2"/>
  <c r="BE19" i="2"/>
  <c r="U17" i="2"/>
  <c r="Q20" i="2"/>
  <c r="S20" i="2"/>
  <c r="T20" i="2" s="1"/>
  <c r="AI20" i="2"/>
  <c r="AJ20" i="2" s="1"/>
  <c r="AE20" i="2"/>
  <c r="AF20" i="2" s="1"/>
  <c r="W20" i="2"/>
  <c r="X20" i="2" s="1"/>
  <c r="O20" i="2"/>
  <c r="P20" i="2" s="1"/>
  <c r="AA20" i="2"/>
  <c r="AB20" i="2" s="1"/>
  <c r="CI16" i="2"/>
  <c r="W16" i="2"/>
  <c r="U16" i="2"/>
  <c r="AA16" i="2"/>
  <c r="O16" i="2"/>
  <c r="AK16" i="2"/>
  <c r="S16" i="2"/>
  <c r="AM16" i="2"/>
  <c r="AE24" i="2"/>
  <c r="AF24" i="2" s="1"/>
  <c r="AG24" i="2"/>
  <c r="AH24" i="2" s="1"/>
  <c r="AS24" i="2"/>
  <c r="AT24" i="2" s="1"/>
  <c r="AW24" i="2"/>
  <c r="AX24" i="2" s="1"/>
  <c r="BC24" i="2"/>
  <c r="BD24" i="2" s="1"/>
  <c r="BK24" i="2"/>
  <c r="BL24" i="2" s="1"/>
  <c r="BQ24" i="2"/>
  <c r="BR24" i="2" s="1"/>
  <c r="BW24" i="2"/>
  <c r="BX24" i="2" s="1"/>
  <c r="CE24" i="2"/>
  <c r="CF24" i="2" s="1"/>
  <c r="CI24" i="2"/>
  <c r="CJ24" i="2" s="1"/>
  <c r="CW24" i="2"/>
  <c r="CX24" i="2" s="1"/>
  <c r="DG24" i="2"/>
  <c r="DH24" i="2" s="1"/>
  <c r="U24" i="2"/>
  <c r="V24" i="2" s="1"/>
  <c r="BA24" i="2"/>
  <c r="BB24" i="2" s="1"/>
  <c r="BI24" i="2"/>
  <c r="BJ24" i="2" s="1"/>
  <c r="BM24" i="2"/>
  <c r="BN24" i="2" s="1"/>
  <c r="BY24" i="2"/>
  <c r="BZ24" i="2" s="1"/>
  <c r="CG24" i="2"/>
  <c r="CH24" i="2" s="1"/>
  <c r="CM24" i="2"/>
  <c r="CN24" i="2" s="1"/>
  <c r="CQ24" i="2"/>
  <c r="CR24" i="2" s="1"/>
  <c r="CS24" i="2"/>
  <c r="CT24" i="2" s="1"/>
  <c r="CU24" i="2"/>
  <c r="CV24" i="2" s="1"/>
  <c r="DA24" i="2"/>
  <c r="DB24" i="2" s="1"/>
  <c r="DE24" i="2"/>
  <c r="DF24" i="2" s="1"/>
  <c r="AY24" i="2"/>
  <c r="AZ24" i="2" s="1"/>
  <c r="BS24" i="2"/>
  <c r="BT24" i="2" s="1"/>
  <c r="CK24" i="2"/>
  <c r="CL24" i="2" s="1"/>
  <c r="CO24" i="2"/>
  <c r="CP24" i="2" s="1"/>
  <c r="DC24" i="2"/>
  <c r="DD24" i="2" s="1"/>
  <c r="DI24" i="2"/>
  <c r="DJ24" i="2" s="1"/>
  <c r="AO24" i="2"/>
  <c r="AP24" i="2" s="1"/>
  <c r="CA24" i="2"/>
  <c r="CB24" i="2" s="1"/>
  <c r="CC24" i="2"/>
  <c r="CD24" i="2" s="1"/>
  <c r="CY24" i="2"/>
  <c r="CZ24" i="2" s="1"/>
  <c r="AM24" i="2"/>
  <c r="AN24" i="2" s="1"/>
  <c r="BO24" i="2"/>
  <c r="BP24" i="2" s="1"/>
  <c r="BE24" i="2"/>
  <c r="BF24" i="2" s="1"/>
  <c r="BG24" i="2"/>
  <c r="BH24" i="2" s="1"/>
  <c r="BU24" i="2"/>
  <c r="BV24" i="2" s="1"/>
  <c r="AI24" i="2"/>
  <c r="AJ24" i="2" s="1"/>
  <c r="AQ24" i="2"/>
  <c r="AR24" i="2" s="1"/>
  <c r="W21" i="2"/>
  <c r="O26" i="2"/>
  <c r="AO26" i="2"/>
  <c r="AY26" i="2"/>
  <c r="BE26" i="2"/>
  <c r="BG26" i="2"/>
  <c r="BO26" i="2"/>
  <c r="CY26" i="2"/>
  <c r="DI26" i="2"/>
  <c r="AC26" i="2"/>
  <c r="AU26" i="2"/>
  <c r="AW26" i="2"/>
  <c r="BC26" i="2"/>
  <c r="BK26" i="2"/>
  <c r="BQ26" i="2"/>
  <c r="BW26" i="2"/>
  <c r="CE26" i="2"/>
  <c r="DG26" i="2"/>
  <c r="CG26" i="2"/>
  <c r="CI26" i="2"/>
  <c r="CM26" i="2"/>
  <c r="CS26" i="2"/>
  <c r="CU26" i="2"/>
  <c r="CW26" i="2"/>
  <c r="CK26" i="2"/>
  <c r="CO26" i="2"/>
  <c r="CQ26" i="2"/>
  <c r="DA26" i="2"/>
  <c r="DC26" i="2"/>
  <c r="DE26" i="2"/>
  <c r="BI26" i="2"/>
  <c r="BY26" i="2"/>
  <c r="AA26" i="2"/>
  <c r="U26" i="2"/>
  <c r="AA24" i="2"/>
  <c r="AB24" i="2" s="1"/>
  <c r="S24" i="2"/>
  <c r="T24" i="2" s="1"/>
  <c r="S21" i="2"/>
  <c r="AE14" i="2"/>
  <c r="U14" i="2"/>
  <c r="AU24" i="2"/>
  <c r="AV24" i="2" s="1"/>
  <c r="AQ26" i="2"/>
  <c r="AI26" i="2"/>
  <c r="BM26" i="2"/>
  <c r="AS18" i="2"/>
  <c r="AT18" i="2" s="1"/>
  <c r="AK18" i="2"/>
  <c r="AL18" i="2" s="1"/>
  <c r="AO18" i="2"/>
  <c r="AP18" i="2" s="1"/>
  <c r="BK18" i="2"/>
  <c r="BL18" i="2" s="1"/>
  <c r="BU18" i="2"/>
  <c r="BV18" i="2" s="1"/>
  <c r="BW18" i="2"/>
  <c r="BX18" i="2" s="1"/>
  <c r="CE18" i="2"/>
  <c r="CF18" i="2" s="1"/>
  <c r="CK18" i="2"/>
  <c r="CL18" i="2" s="1"/>
  <c r="CM18" i="2"/>
  <c r="CN18" i="2" s="1"/>
  <c r="CO18" i="2"/>
  <c r="CP18" i="2" s="1"/>
  <c r="CS18" i="2"/>
  <c r="CT18" i="2" s="1"/>
  <c r="CY18" i="2"/>
  <c r="CZ18" i="2" s="1"/>
  <c r="DC18" i="2"/>
  <c r="DD18" i="2" s="1"/>
  <c r="DE18" i="2"/>
  <c r="DF18" i="2" s="1"/>
  <c r="AA18" i="2"/>
  <c r="AB18" i="2" s="1"/>
  <c r="AI18" i="2"/>
  <c r="AJ18" i="2" s="1"/>
  <c r="AQ18" i="2"/>
  <c r="AR18" i="2" s="1"/>
  <c r="AU18" i="2"/>
  <c r="AV18" i="2" s="1"/>
  <c r="BA18" i="2"/>
  <c r="BB18" i="2" s="1"/>
  <c r="BG18" i="2"/>
  <c r="BH18" i="2" s="1"/>
  <c r="BI18" i="2"/>
  <c r="BJ18" i="2" s="1"/>
  <c r="BQ18" i="2"/>
  <c r="BR18" i="2" s="1"/>
  <c r="CC18" i="2"/>
  <c r="CD18" i="2" s="1"/>
  <c r="CQ18" i="2"/>
  <c r="CR18" i="2" s="1"/>
  <c r="DA18" i="2"/>
  <c r="DB18" i="2" s="1"/>
  <c r="DG18" i="2"/>
  <c r="DH18" i="2" s="1"/>
  <c r="AW18" i="2"/>
  <c r="AX18" i="2" s="1"/>
  <c r="BC18" i="2"/>
  <c r="BD18" i="2" s="1"/>
  <c r="BO18" i="2"/>
  <c r="BP18" i="2" s="1"/>
  <c r="AM18" i="2"/>
  <c r="AN18" i="2" s="1"/>
  <c r="CG18" i="2"/>
  <c r="CH18" i="2" s="1"/>
  <c r="CI18" i="2"/>
  <c r="CJ18" i="2" s="1"/>
  <c r="CU18" i="2"/>
  <c r="CV18" i="2" s="1"/>
  <c r="CW18" i="2"/>
  <c r="CX18" i="2" s="1"/>
  <c r="BM18" i="2"/>
  <c r="BN18" i="2" s="1"/>
  <c r="BS18" i="2"/>
  <c r="BT18" i="2" s="1"/>
  <c r="DI18" i="2"/>
  <c r="DJ18" i="2" s="1"/>
  <c r="BY18" i="2"/>
  <c r="BZ18" i="2" s="1"/>
  <c r="CA18" i="2"/>
  <c r="CB18" i="2" s="1"/>
  <c r="AO19" i="2"/>
  <c r="AC19" i="2"/>
  <c r="AM19" i="2"/>
  <c r="BY19" i="2"/>
  <c r="CG19" i="2"/>
  <c r="CU19" i="2"/>
  <c r="BK19" i="2"/>
  <c r="CA19" i="2"/>
  <c r="CI19" i="2"/>
  <c r="CK19" i="2"/>
  <c r="CO19" i="2"/>
  <c r="CS19" i="2"/>
  <c r="CW19" i="2"/>
  <c r="CY19" i="2"/>
  <c r="DC19" i="2"/>
  <c r="AS19" i="2"/>
  <c r="BI19" i="2"/>
  <c r="BG19" i="2"/>
  <c r="BO19" i="2"/>
  <c r="AY19" i="2"/>
  <c r="CC19" i="2"/>
  <c r="CM19" i="2"/>
  <c r="CQ19" i="2"/>
  <c r="DA19" i="2"/>
  <c r="DE19" i="2"/>
  <c r="DG19" i="2"/>
  <c r="BS19" i="2"/>
  <c r="DI19" i="2"/>
  <c r="AS15" i="2"/>
  <c r="AT15" i="2" s="1"/>
  <c r="BI15" i="2"/>
  <c r="BJ15" i="2" s="1"/>
  <c r="BY15" i="2"/>
  <c r="BZ15" i="2" s="1"/>
  <c r="CW15" i="2"/>
  <c r="CX15" i="2" s="1"/>
  <c r="AQ15" i="2"/>
  <c r="AR15" i="2" s="1"/>
  <c r="BG15" i="2"/>
  <c r="BH15" i="2" s="1"/>
  <c r="BW15" i="2"/>
  <c r="BX15" i="2" s="1"/>
  <c r="CM15" i="2"/>
  <c r="CN15" i="2" s="1"/>
  <c r="W24" i="2"/>
  <c r="X24" i="2" s="1"/>
  <c r="O24" i="2"/>
  <c r="P24" i="2" s="1"/>
  <c r="AG26" i="2"/>
  <c r="AK26" i="2"/>
  <c r="BS26" i="2"/>
  <c r="AC15" i="2"/>
  <c r="AD15" i="2" s="1"/>
  <c r="AW15" i="2"/>
  <c r="AX15" i="2" s="1"/>
  <c r="BM15" i="2"/>
  <c r="BN15" i="2" s="1"/>
  <c r="CC15" i="2"/>
  <c r="CD15" i="2" s="1"/>
  <c r="CK15" i="2"/>
  <c r="CL15" i="2" s="1"/>
  <c r="DA15" i="2"/>
  <c r="DB15" i="2" s="1"/>
  <c r="AU15" i="2"/>
  <c r="AV15" i="2" s="1"/>
  <c r="BK15" i="2"/>
  <c r="BL15" i="2" s="1"/>
  <c r="CA15" i="2"/>
  <c r="CB15" i="2" s="1"/>
  <c r="CQ15" i="2"/>
  <c r="CR15" i="2" s="1"/>
  <c r="DG15" i="2"/>
  <c r="DH15" i="2" s="1"/>
  <c r="AG25" i="2"/>
  <c r="AM25" i="2"/>
  <c r="AS25" i="2"/>
  <c r="AY25" i="2"/>
  <c r="BC25" i="2"/>
  <c r="BE25" i="2"/>
  <c r="BS25" i="2"/>
  <c r="AQ25" i="2"/>
  <c r="AW25" i="2"/>
  <c r="BG25" i="2"/>
  <c r="BW25" i="2"/>
  <c r="CE25" i="2"/>
  <c r="CO25" i="2"/>
  <c r="CU25" i="2"/>
  <c r="DC25" i="2"/>
  <c r="CC25" i="2"/>
  <c r="CK25" i="2"/>
  <c r="CQ25" i="2"/>
  <c r="CS25" i="2"/>
  <c r="DA25" i="2"/>
  <c r="DI25" i="2"/>
  <c r="AI25" i="2"/>
  <c r="BA25" i="2"/>
  <c r="BM25" i="2"/>
  <c r="BU25" i="2"/>
  <c r="CA25" i="2"/>
  <c r="CI25" i="2"/>
  <c r="CY25" i="2"/>
  <c r="DG25" i="2"/>
  <c r="AO25" i="2"/>
  <c r="AU25" i="2"/>
  <c r="BI25" i="2"/>
  <c r="BK25" i="2"/>
  <c r="BO25" i="2"/>
  <c r="BQ25" i="2"/>
  <c r="BY25" i="2"/>
  <c r="CG25" i="2"/>
  <c r="CM25" i="2"/>
  <c r="CW25" i="2"/>
  <c r="DE25" i="2"/>
  <c r="U25" i="2"/>
  <c r="Q25" i="2"/>
  <c r="AA25" i="2"/>
  <c r="O25" i="2"/>
  <c r="W25" i="2"/>
  <c r="S25" i="2"/>
  <c r="AE25" i="2"/>
  <c r="AC25" i="2"/>
  <c r="AK25" i="2"/>
  <c r="AA22" i="2"/>
  <c r="AB22" i="2" s="1"/>
  <c r="AO22" i="2"/>
  <c r="AP22" i="2" s="1"/>
  <c r="AU22" i="2"/>
  <c r="AV22" i="2" s="1"/>
  <c r="BG22" i="2"/>
  <c r="BH22" i="2" s="1"/>
  <c r="AI22" i="2"/>
  <c r="AJ22" i="2" s="1"/>
  <c r="AK22" i="2"/>
  <c r="AL22" i="2" s="1"/>
  <c r="AQ22" i="2"/>
  <c r="AR22" i="2" s="1"/>
  <c r="AW22" i="2"/>
  <c r="AX22" i="2" s="1"/>
  <c r="BE22" i="2"/>
  <c r="BF22" i="2" s="1"/>
  <c r="BK22" i="2"/>
  <c r="BL22" i="2" s="1"/>
  <c r="CO22" i="2"/>
  <c r="CP22" i="2" s="1"/>
  <c r="CU22" i="2"/>
  <c r="CV22" i="2" s="1"/>
  <c r="DA22" i="2"/>
  <c r="DB22" i="2" s="1"/>
  <c r="DC22" i="2"/>
  <c r="DD22" i="2" s="1"/>
  <c r="DI22" i="2"/>
  <c r="DJ22" i="2" s="1"/>
  <c r="O22" i="2"/>
  <c r="P22" i="2" s="1"/>
  <c r="AY22" i="2"/>
  <c r="AZ22" i="2" s="1"/>
  <c r="CA22" i="2"/>
  <c r="CB22" i="2" s="1"/>
  <c r="CC22" i="2"/>
  <c r="CD22" i="2" s="1"/>
  <c r="CI22" i="2"/>
  <c r="CJ22" i="2" s="1"/>
  <c r="CK22" i="2"/>
  <c r="CL22" i="2" s="1"/>
  <c r="CQ22" i="2"/>
  <c r="CR22" i="2" s="1"/>
  <c r="AM22" i="2"/>
  <c r="AN22" i="2" s="1"/>
  <c r="AS22" i="2"/>
  <c r="AT22" i="2" s="1"/>
  <c r="BA22" i="2"/>
  <c r="BB22" i="2" s="1"/>
  <c r="BO22" i="2"/>
  <c r="BP22" i="2" s="1"/>
  <c r="CS22" i="2"/>
  <c r="CT22" i="2" s="1"/>
  <c r="CW22" i="2"/>
  <c r="CX22" i="2" s="1"/>
  <c r="CY22" i="2"/>
  <c r="CZ22" i="2" s="1"/>
  <c r="DE22" i="2"/>
  <c r="DF22" i="2" s="1"/>
  <c r="DG22" i="2"/>
  <c r="DH22" i="2" s="1"/>
  <c r="AC22" i="2"/>
  <c r="AD22" i="2" s="1"/>
  <c r="BC22" i="2"/>
  <c r="BD22" i="2" s="1"/>
  <c r="BI22" i="2"/>
  <c r="BJ22" i="2" s="1"/>
  <c r="BM22" i="2"/>
  <c r="BN22" i="2" s="1"/>
  <c r="BQ22" i="2"/>
  <c r="BR22" i="2" s="1"/>
  <c r="BS22" i="2"/>
  <c r="BT22" i="2" s="1"/>
  <c r="BU22" i="2"/>
  <c r="BV22" i="2" s="1"/>
  <c r="BW22" i="2"/>
  <c r="BX22" i="2" s="1"/>
  <c r="BY22" i="2"/>
  <c r="BZ22" i="2" s="1"/>
  <c r="CE22" i="2"/>
  <c r="CF22" i="2" s="1"/>
  <c r="CG22" i="2"/>
  <c r="CH22" i="2" s="1"/>
  <c r="CM22" i="2"/>
  <c r="CN22" i="2" s="1"/>
  <c r="U22" i="2"/>
  <c r="V22" i="2" s="1"/>
  <c r="W22" i="2"/>
  <c r="X22" i="2" s="1"/>
  <c r="AE22" i="2"/>
  <c r="AF22" i="2" s="1"/>
  <c r="S22" i="2"/>
  <c r="T22" i="2" s="1"/>
  <c r="AG22" i="2"/>
  <c r="AH22" i="2" s="1"/>
  <c r="Q22" i="2"/>
  <c r="R22" i="2" s="1"/>
  <c r="AC20" i="2"/>
  <c r="AD20" i="2" s="1"/>
  <c r="AG14" i="2"/>
  <c r="Q14" i="2"/>
  <c r="AI16" i="2"/>
  <c r="AC16" i="2"/>
  <c r="Q16" i="2"/>
  <c r="AI14" i="2"/>
  <c r="BC14" i="2"/>
  <c r="AS14" i="2"/>
  <c r="BI14" i="2"/>
  <c r="BY14" i="2"/>
  <c r="BO14" i="2"/>
  <c r="CE14" i="2"/>
  <c r="CU14" i="2"/>
  <c r="AS16" i="2"/>
  <c r="BY16" i="2"/>
  <c r="AQ16" i="2"/>
  <c r="BW16" i="2"/>
  <c r="DC16" i="2"/>
  <c r="CO14" i="2"/>
  <c r="DE14" i="2"/>
  <c r="AW16" i="2"/>
  <c r="CC16" i="2"/>
  <c r="DI16" i="2"/>
  <c r="AU16" i="2"/>
  <c r="BK16" i="2"/>
  <c r="U20" i="2"/>
  <c r="V20" i="2" s="1"/>
  <c r="AG20" i="2"/>
  <c r="AH20" i="2" s="1"/>
  <c r="AO20" i="2"/>
  <c r="AP20" i="2" s="1"/>
  <c r="AS20" i="2"/>
  <c r="AT20" i="2" s="1"/>
  <c r="BG20" i="2"/>
  <c r="BH20" i="2" s="1"/>
  <c r="BM20" i="2"/>
  <c r="BN20" i="2" s="1"/>
  <c r="BS20" i="2"/>
  <c r="BT20" i="2" s="1"/>
  <c r="BU20" i="2"/>
  <c r="BV20" i="2" s="1"/>
  <c r="AM20" i="2"/>
  <c r="AN20" i="2" s="1"/>
  <c r="AU20" i="2"/>
  <c r="AV20" i="2" s="1"/>
  <c r="BA20" i="2"/>
  <c r="BB20" i="2" s="1"/>
  <c r="BI20" i="2"/>
  <c r="BJ20" i="2" s="1"/>
  <c r="BW20" i="2"/>
  <c r="BX20" i="2" s="1"/>
  <c r="BY20" i="2"/>
  <c r="BZ20" i="2" s="1"/>
  <c r="CE20" i="2"/>
  <c r="CF20" i="2" s="1"/>
  <c r="CG20" i="2"/>
  <c r="CH20" i="2" s="1"/>
  <c r="CM20" i="2"/>
  <c r="CN20" i="2" s="1"/>
  <c r="AQ20" i="2"/>
  <c r="AR20" i="2" s="1"/>
  <c r="AW20" i="2"/>
  <c r="AX20" i="2" s="1"/>
  <c r="BC20" i="2"/>
  <c r="BD20" i="2" s="1"/>
  <c r="BE20" i="2"/>
  <c r="BF20" i="2" s="1"/>
  <c r="BK20" i="2"/>
  <c r="BL20" i="2" s="1"/>
  <c r="BQ20" i="2"/>
  <c r="BR20" i="2" s="1"/>
  <c r="CU20" i="2"/>
  <c r="CV20" i="2" s="1"/>
  <c r="DA20" i="2"/>
  <c r="DB20" i="2" s="1"/>
  <c r="DC20" i="2"/>
  <c r="DD20" i="2" s="1"/>
  <c r="DI20" i="2"/>
  <c r="DJ20" i="2" s="1"/>
  <c r="AY20" i="2"/>
  <c r="AZ20" i="2" s="1"/>
  <c r="CA20" i="2"/>
  <c r="CB20" i="2" s="1"/>
  <c r="CC20" i="2"/>
  <c r="CD20" i="2" s="1"/>
  <c r="CI20" i="2"/>
  <c r="CJ20" i="2" s="1"/>
  <c r="CK20" i="2"/>
  <c r="CL20" i="2" s="1"/>
  <c r="CO20" i="2"/>
  <c r="CP20" i="2" s="1"/>
  <c r="CQ20" i="2"/>
  <c r="CR20" i="2" s="1"/>
  <c r="AK20" i="2"/>
  <c r="AL20" i="2" s="1"/>
  <c r="BO20" i="2"/>
  <c r="BP20" i="2" s="1"/>
  <c r="CS20" i="2"/>
  <c r="CT20" i="2" s="1"/>
  <c r="CW20" i="2"/>
  <c r="CX20" i="2" s="1"/>
  <c r="CY20" i="2"/>
  <c r="CZ20" i="2" s="1"/>
  <c r="DE20" i="2"/>
  <c r="DF20" i="2" s="1"/>
  <c r="DG20" i="2"/>
  <c r="DH20" i="2" s="1"/>
  <c r="AQ14" i="2"/>
  <c r="BG14" i="2"/>
  <c r="AW14" i="2"/>
  <c r="BM14" i="2"/>
  <c r="CC14" i="2"/>
  <c r="BS14" i="2"/>
  <c r="CI14" i="2"/>
  <c r="CY14" i="2"/>
  <c r="BA16" i="2"/>
  <c r="CG16" i="2"/>
  <c r="AY16" i="2"/>
  <c r="CE16" i="2"/>
  <c r="CS14" i="2"/>
  <c r="BE16" i="2"/>
  <c r="CK16" i="2"/>
  <c r="CA16" i="2"/>
  <c r="DG16" i="2"/>
  <c r="AU14" i="2"/>
  <c r="BK14" i="2"/>
  <c r="BA14" i="2"/>
  <c r="BQ14" i="2"/>
  <c r="AE16" i="2"/>
  <c r="BW14" i="2"/>
  <c r="CM14" i="2"/>
  <c r="DC14" i="2"/>
  <c r="BI16" i="2"/>
  <c r="CO16" i="2"/>
  <c r="BG16" i="2"/>
  <c r="CM16" i="2"/>
  <c r="CG14" i="2"/>
  <c r="CW14" i="2"/>
  <c r="AG16" i="2"/>
  <c r="BM16" i="2"/>
  <c r="CS16" i="2"/>
  <c r="BS16" i="2"/>
  <c r="CY16" i="2"/>
  <c r="AY14" i="2"/>
  <c r="AA17" i="2"/>
  <c r="AI17" i="2"/>
  <c r="W17" i="2"/>
  <c r="AE17" i="2"/>
  <c r="AG17" i="2"/>
  <c r="AK17" i="2"/>
  <c r="AQ17" i="2"/>
  <c r="AU17" i="2"/>
  <c r="BA17" i="2"/>
  <c r="BS17" i="2"/>
  <c r="AM17" i="2"/>
  <c r="BO17" i="2"/>
  <c r="BW17" i="2"/>
  <c r="CE17" i="2"/>
  <c r="CM17" i="2"/>
  <c r="CU17" i="2"/>
  <c r="DC17" i="2"/>
  <c r="AC17" i="2"/>
  <c r="AO17" i="2"/>
  <c r="AW17" i="2"/>
  <c r="BC17" i="2"/>
  <c r="BE17" i="2"/>
  <c r="BM17" i="2"/>
  <c r="BQ17" i="2"/>
  <c r="BU17" i="2"/>
  <c r="CC17" i="2"/>
  <c r="CK17" i="2"/>
  <c r="DA17" i="2"/>
  <c r="DI17" i="2"/>
  <c r="AY17" i="2"/>
  <c r="BG17" i="2"/>
  <c r="BK17" i="2"/>
  <c r="CA17" i="2"/>
  <c r="CI17" i="2"/>
  <c r="CO17" i="2"/>
  <c r="CY17" i="2"/>
  <c r="DG17" i="2"/>
  <c r="AS17" i="2"/>
  <c r="BI17" i="2"/>
  <c r="BY17" i="2"/>
  <c r="CG17" i="2"/>
  <c r="CQ17" i="2"/>
  <c r="CS17" i="2"/>
  <c r="CW17" i="2"/>
  <c r="DE17" i="2"/>
  <c r="AO14" i="2"/>
  <c r="BE14" i="2"/>
  <c r="BU14" i="2"/>
  <c r="CA14" i="2"/>
  <c r="CQ14" i="2"/>
  <c r="DG14" i="2"/>
  <c r="BQ16" i="2"/>
  <c r="CW16" i="2"/>
  <c r="BO16" i="2"/>
  <c r="CU16" i="2"/>
  <c r="CK14" i="2"/>
  <c r="DA14" i="2"/>
  <c r="AO16" i="2"/>
  <c r="BU16" i="2"/>
  <c r="DA16" i="2"/>
  <c r="BC16" i="2"/>
  <c r="CQ16" i="2"/>
  <c r="DE16" i="2"/>
  <c r="J24" i="2"/>
  <c r="J18" i="2"/>
  <c r="J16" i="2"/>
  <c r="J20" i="2"/>
  <c r="J14" i="2"/>
  <c r="J26" i="2"/>
  <c r="FB21" i="14"/>
  <c r="CQ100" i="4"/>
  <c r="DA93" i="4"/>
  <c r="DA95" i="4"/>
  <c r="DA97" i="4"/>
  <c r="DA62" i="4"/>
  <c r="DA63" i="4"/>
  <c r="P15" i="2"/>
  <c r="J15" i="2"/>
  <c r="FB18" i="14"/>
  <c r="DA91" i="4"/>
  <c r="U100" i="4" l="1"/>
  <c r="W100" i="4"/>
  <c r="M22" i="1" s="1"/>
  <c r="CO100" i="4"/>
  <c r="BQ100" i="4"/>
  <c r="AJ22" i="1" s="1"/>
  <c r="BG100" i="4"/>
  <c r="AE22" i="1" s="1"/>
  <c r="AE100" i="4"/>
  <c r="Q22" i="1" s="1"/>
  <c r="O100" i="4"/>
  <c r="I22" i="1" s="1"/>
  <c r="AM100" i="4"/>
  <c r="U22" i="1" s="1"/>
  <c r="AQ100" i="4"/>
  <c r="W22" i="1" s="1"/>
  <c r="G100" i="4"/>
  <c r="E22" i="1" s="1"/>
  <c r="CA100" i="4"/>
  <c r="AO22" i="1" s="1"/>
  <c r="CS100" i="4"/>
  <c r="AX22" i="1" s="1"/>
  <c r="AA100" i="4"/>
  <c r="BM100" i="4"/>
  <c r="AH22" i="1" s="1"/>
  <c r="AW100" i="4"/>
  <c r="Z22" i="1" s="1"/>
  <c r="AS100" i="4"/>
  <c r="X22" i="1" s="1"/>
  <c r="BC100" i="4"/>
  <c r="AC22" i="1" s="1"/>
  <c r="CI100" i="4"/>
  <c r="AS22" i="1" s="1"/>
  <c r="CE100" i="4"/>
  <c r="AQ22" i="1" s="1"/>
  <c r="CY100" i="4"/>
  <c r="BA22" i="1" s="1"/>
  <c r="AO100" i="4"/>
  <c r="V22" i="1" s="1"/>
  <c r="S100" i="4"/>
  <c r="K22" i="1" s="1"/>
  <c r="BA100" i="4"/>
  <c r="AB22" i="1" s="1"/>
  <c r="Q100" i="4"/>
  <c r="J22" i="1" s="1"/>
  <c r="BU100" i="4"/>
  <c r="AL22" i="1" s="1"/>
  <c r="CK100" i="4"/>
  <c r="AT22" i="1" s="1"/>
  <c r="CM100" i="4"/>
  <c r="AU22" i="1" s="1"/>
  <c r="AG100" i="4"/>
  <c r="R22" i="1" s="1"/>
  <c r="AC100" i="4"/>
  <c r="P22" i="1" s="1"/>
  <c r="AY100" i="4"/>
  <c r="AA22" i="1" s="1"/>
  <c r="DA64" i="4"/>
  <c r="AI100" i="4"/>
  <c r="S22" i="1" s="1"/>
  <c r="BW100" i="4"/>
  <c r="AM22" i="1" s="1"/>
  <c r="DA98" i="4"/>
  <c r="DE53" i="11"/>
  <c r="CI53" i="11"/>
  <c r="CA53" i="11"/>
  <c r="AS53" i="11"/>
  <c r="BK53" i="11"/>
  <c r="BK97" i="11" s="1"/>
  <c r="K53" i="11"/>
  <c r="M53" i="11"/>
  <c r="CW53" i="11"/>
  <c r="CW97" i="11" s="1"/>
  <c r="BU53" i="11"/>
  <c r="BU97" i="11" s="1"/>
  <c r="AG53" i="11"/>
  <c r="BG53" i="11"/>
  <c r="CK53" i="11"/>
  <c r="CK97" i="11" s="1"/>
  <c r="BC53" i="11"/>
  <c r="BC97" i="11" s="1"/>
  <c r="U53" i="11"/>
  <c r="Z21" i="2" s="1"/>
  <c r="O53" i="11"/>
  <c r="O97" i="11" s="1"/>
  <c r="BM53" i="11"/>
  <c r="BM97" i="11" s="1"/>
  <c r="Q53" i="11"/>
  <c r="CG53" i="11"/>
  <c r="DA53" i="11"/>
  <c r="AK53" i="11"/>
  <c r="AK97" i="11" s="1"/>
  <c r="BA53" i="11"/>
  <c r="BA97" i="11" s="1"/>
  <c r="AI53" i="11"/>
  <c r="AI97" i="11" s="1"/>
  <c r="BE53" i="11"/>
  <c r="BE97" i="11" s="1"/>
  <c r="DC53" i="11"/>
  <c r="DC97" i="11" s="1"/>
  <c r="CS53" i="11"/>
  <c r="Y53" i="11"/>
  <c r="CY53" i="11"/>
  <c r="AE53" i="11"/>
  <c r="BO53" i="11"/>
  <c r="CU53" i="11"/>
  <c r="CU97" i="11" s="1"/>
  <c r="BY53" i="11"/>
  <c r="BY97" i="11" s="1"/>
  <c r="BW53" i="11"/>
  <c r="BW97" i="11" s="1"/>
  <c r="AO53" i="11"/>
  <c r="AC53" i="11"/>
  <c r="AC97" i="11" s="1"/>
  <c r="AM53" i="11"/>
  <c r="AY53" i="11"/>
  <c r="AY97" i="11" s="1"/>
  <c r="S53" i="11"/>
  <c r="S97" i="11" s="1"/>
  <c r="CE53" i="11"/>
  <c r="CE97" i="11" s="1"/>
  <c r="BQ53" i="11"/>
  <c r="BQ97" i="11" s="1"/>
  <c r="AQ53" i="11"/>
  <c r="AQ97" i="11" s="1"/>
  <c r="BI53" i="11"/>
  <c r="AU53" i="11"/>
  <c r="W53" i="11"/>
  <c r="CQ53" i="11"/>
  <c r="CC53" i="11"/>
  <c r="CC97" i="11" s="1"/>
  <c r="AA53" i="11"/>
  <c r="AA97" i="11" s="1"/>
  <c r="CO53" i="11"/>
  <c r="CO97" i="11" s="1"/>
  <c r="BS53" i="11"/>
  <c r="BS97" i="11" s="1"/>
  <c r="AW53" i="11"/>
  <c r="CM53" i="11"/>
  <c r="CM97" i="11" s="1"/>
  <c r="I53" i="11"/>
  <c r="AR14" i="2"/>
  <c r="CB14" i="2"/>
  <c r="AP14" i="2"/>
  <c r="BL14" i="2"/>
  <c r="CP14" i="2"/>
  <c r="P14" i="2"/>
  <c r="DH14" i="2"/>
  <c r="CN14" i="2"/>
  <c r="CJ14" i="2"/>
  <c r="BJ14" i="2"/>
  <c r="AH14" i="2"/>
  <c r="BP14" i="2"/>
  <c r="DB14" i="2"/>
  <c r="CH14" i="2"/>
  <c r="BN14" i="2"/>
  <c r="AJ14" i="2"/>
  <c r="V14" i="2"/>
  <c r="AV14" i="2"/>
  <c r="AX14" i="2"/>
  <c r="CV14" i="2"/>
  <c r="AF14" i="2"/>
  <c r="DD14" i="2"/>
  <c r="BH14" i="2"/>
  <c r="DF14" i="2"/>
  <c r="CF14" i="2"/>
  <c r="CL14" i="2"/>
  <c r="BV14" i="2"/>
  <c r="BR14" i="2"/>
  <c r="BF14" i="2"/>
  <c r="BB14" i="2"/>
  <c r="CT14" i="2"/>
  <c r="CD14" i="2"/>
  <c r="BD14" i="2"/>
  <c r="CR14" i="2"/>
  <c r="CX14" i="2"/>
  <c r="BX14" i="2"/>
  <c r="CZ14" i="2"/>
  <c r="BZ14" i="2"/>
  <c r="R14" i="2"/>
  <c r="AZ14" i="2"/>
  <c r="BT14" i="2"/>
  <c r="AT14" i="2"/>
  <c r="X14" i="2"/>
  <c r="DB26" i="2"/>
  <c r="AZ26" i="2"/>
  <c r="T14" i="2"/>
  <c r="AL14" i="2"/>
  <c r="DH16" i="2"/>
  <c r="AJ16" i="2"/>
  <c r="CJ26" i="2"/>
  <c r="BV16" i="2"/>
  <c r="AH16" i="2"/>
  <c r="BB16" i="2"/>
  <c r="AX26" i="2"/>
  <c r="P16" i="2"/>
  <c r="AH26" i="2"/>
  <c r="AR26" i="2"/>
  <c r="AB26" i="2"/>
  <c r="CL26" i="2"/>
  <c r="CF26" i="2"/>
  <c r="DJ26" i="2"/>
  <c r="BT26" i="2"/>
  <c r="BN26" i="2"/>
  <c r="CR26" i="2"/>
  <c r="CH26" i="2"/>
  <c r="AV26" i="2"/>
  <c r="AP26" i="2"/>
  <c r="BV26" i="2"/>
  <c r="X26" i="2"/>
  <c r="AL26" i="2"/>
  <c r="AJ26" i="2"/>
  <c r="V26" i="2"/>
  <c r="CP26" i="2"/>
  <c r="DH26" i="2"/>
  <c r="AD26" i="2"/>
  <c r="P26" i="2"/>
  <c r="AB14" i="2"/>
  <c r="AF26" i="2"/>
  <c r="R26" i="2"/>
  <c r="AD14" i="2"/>
  <c r="DJ14" i="2"/>
  <c r="CB26" i="2"/>
  <c r="BZ26" i="2"/>
  <c r="CZ26" i="2"/>
  <c r="AT26" i="2"/>
  <c r="BJ26" i="2"/>
  <c r="CV26" i="2"/>
  <c r="BR26" i="2"/>
  <c r="BP26" i="2"/>
  <c r="CX26" i="2"/>
  <c r="DF26" i="2"/>
  <c r="CT26" i="2"/>
  <c r="BL26" i="2"/>
  <c r="BH26" i="2"/>
  <c r="BB26" i="2"/>
  <c r="AN26" i="2"/>
  <c r="T26" i="2"/>
  <c r="CD26" i="2"/>
  <c r="BX26" i="2"/>
  <c r="DD26" i="2"/>
  <c r="CN26" i="2"/>
  <c r="BD26" i="2"/>
  <c r="BF26" i="2"/>
  <c r="AN14" i="2"/>
  <c r="K65" i="2"/>
  <c r="E62" i="16"/>
  <c r="D27" i="14"/>
  <c r="D33" i="14" s="1"/>
  <c r="D31" i="1"/>
  <c r="J65" i="2"/>
  <c r="BB74" i="1" s="1"/>
  <c r="DF16" i="2"/>
  <c r="CV16" i="2"/>
  <c r="CZ16" i="2"/>
  <c r="BH16" i="2"/>
  <c r="DJ16" i="2"/>
  <c r="BZ16" i="2"/>
  <c r="CJ16" i="2"/>
  <c r="CA97" i="11"/>
  <c r="BI97" i="11"/>
  <c r="Y97" i="11"/>
  <c r="AG97" i="11"/>
  <c r="CQ97" i="11"/>
  <c r="CY97" i="11"/>
  <c r="DE97" i="11"/>
  <c r="BO97" i="11"/>
  <c r="BG97" i="11"/>
  <c r="CS97" i="11"/>
  <c r="DA97" i="11"/>
  <c r="CG97" i="11"/>
  <c r="Q97" i="11"/>
  <c r="D112" i="11"/>
  <c r="CI97" i="11"/>
  <c r="AE97" i="11"/>
  <c r="AM97" i="11"/>
  <c r="BN53" i="10"/>
  <c r="AH19" i="1" s="1"/>
  <c r="CJ53" i="10"/>
  <c r="AS19" i="1" s="1"/>
  <c r="BX53" i="10"/>
  <c r="AM19" i="1" s="1"/>
  <c r="X53" i="10"/>
  <c r="M19" i="1" s="1"/>
  <c r="AG22" i="1"/>
  <c r="BL53" i="10"/>
  <c r="AG19" i="1" s="1"/>
  <c r="AY22" i="1"/>
  <c r="CV53" i="10"/>
  <c r="AY19" i="1" s="1"/>
  <c r="L22" i="1"/>
  <c r="V53" i="10"/>
  <c r="L19" i="1" s="1"/>
  <c r="AD22" i="1"/>
  <c r="BF53" i="10"/>
  <c r="AD19" i="1" s="1"/>
  <c r="BR53" i="10"/>
  <c r="AJ19" i="1" s="1"/>
  <c r="AR22" i="1"/>
  <c r="CH53" i="10"/>
  <c r="AR19" i="1" s="1"/>
  <c r="CL53" i="10"/>
  <c r="AT19" i="1" s="1"/>
  <c r="O22" i="1"/>
  <c r="AB53" i="10"/>
  <c r="O19" i="1" s="1"/>
  <c r="P53" i="10"/>
  <c r="I19" i="1" s="1"/>
  <c r="AH53" i="10"/>
  <c r="R19" i="1" s="1"/>
  <c r="AZ22" i="1"/>
  <c r="CX53" i="10"/>
  <c r="AZ19" i="1" s="1"/>
  <c r="R53" i="10"/>
  <c r="J19" i="1" s="1"/>
  <c r="AW22" i="1"/>
  <c r="CR53" i="10"/>
  <c r="AW19" i="1" s="1"/>
  <c r="CB53" i="10"/>
  <c r="AO19" i="1" s="1"/>
  <c r="AR53" i="10"/>
  <c r="W19" i="1" s="1"/>
  <c r="AF22" i="1"/>
  <c r="BJ53" i="10"/>
  <c r="AF19" i="1" s="1"/>
  <c r="BH53" i="10"/>
  <c r="AE19" i="1" s="1"/>
  <c r="AF53" i="10"/>
  <c r="Q19" i="1" s="1"/>
  <c r="AP22" i="1"/>
  <c r="CD53" i="10"/>
  <c r="AP19" i="1" s="1"/>
  <c r="CN53" i="10"/>
  <c r="AU19" i="1" s="1"/>
  <c r="CT53" i="10"/>
  <c r="AX19" i="1" s="1"/>
  <c r="T53" i="10"/>
  <c r="K19" i="1" s="1"/>
  <c r="AD53" i="10"/>
  <c r="P19" i="1" s="1"/>
  <c r="AJ53" i="10"/>
  <c r="S19" i="1" s="1"/>
  <c r="AK22" i="1"/>
  <c r="BT53" i="10"/>
  <c r="AK19" i="1" s="1"/>
  <c r="AZ53" i="10"/>
  <c r="AA19" i="1" s="1"/>
  <c r="Y22" i="1"/>
  <c r="AV53" i="10"/>
  <c r="Y19" i="1" s="1"/>
  <c r="AT53" i="10"/>
  <c r="X19" i="1" s="1"/>
  <c r="AV22" i="1"/>
  <c r="CP53" i="10"/>
  <c r="AV19" i="1" s="1"/>
  <c r="AI22" i="1"/>
  <c r="BP53" i="10"/>
  <c r="AI19" i="1" s="1"/>
  <c r="CF53" i="10"/>
  <c r="AQ19" i="1" s="1"/>
  <c r="AN22" i="1"/>
  <c r="BZ53" i="10"/>
  <c r="AN19" i="1" s="1"/>
  <c r="AX53" i="10"/>
  <c r="Z19" i="1" s="1"/>
  <c r="H22" i="1"/>
  <c r="N53" i="10"/>
  <c r="H19" i="1" s="1"/>
  <c r="AP53" i="10"/>
  <c r="V19" i="1" s="1"/>
  <c r="AN53" i="10"/>
  <c r="U19" i="1" s="1"/>
  <c r="N22" i="1"/>
  <c r="Z53" i="10"/>
  <c r="N19" i="1" s="1"/>
  <c r="BD53" i="10"/>
  <c r="AC19" i="1" s="1"/>
  <c r="T22" i="1"/>
  <c r="AL53" i="10"/>
  <c r="T19" i="1" s="1"/>
  <c r="BB53" i="10"/>
  <c r="AB19" i="1" s="1"/>
  <c r="BV53" i="10"/>
  <c r="AL19" i="1" s="1"/>
  <c r="F22" i="1"/>
  <c r="J53" i="10"/>
  <c r="F19" i="1" s="1"/>
  <c r="H53" i="10"/>
  <c r="E19" i="1" s="1"/>
  <c r="CZ53" i="10"/>
  <c r="BA19" i="1" s="1"/>
  <c r="G22" i="1"/>
  <c r="L53" i="10"/>
  <c r="G19" i="1" s="1"/>
  <c r="D22" i="1"/>
  <c r="CR16" i="2"/>
  <c r="AP16" i="2"/>
  <c r="BP16" i="2"/>
  <c r="BT16" i="2"/>
  <c r="CP16" i="2"/>
  <c r="CB16" i="2"/>
  <c r="CF16" i="2"/>
  <c r="CD16" i="2"/>
  <c r="DD16" i="2"/>
  <c r="AT16" i="2"/>
  <c r="AN16" i="2"/>
  <c r="AB16" i="2"/>
  <c r="BD16" i="2"/>
  <c r="CX16" i="2"/>
  <c r="CT16" i="2"/>
  <c r="BJ16" i="2"/>
  <c r="AF16" i="2"/>
  <c r="CL16" i="2"/>
  <c r="AZ16" i="2"/>
  <c r="BL16" i="2"/>
  <c r="AX16" i="2"/>
  <c r="BX16" i="2"/>
  <c r="R16" i="2"/>
  <c r="T16" i="2"/>
  <c r="DB16" i="2"/>
  <c r="BR16" i="2"/>
  <c r="BN16" i="2"/>
  <c r="CN16" i="2"/>
  <c r="BF16" i="2"/>
  <c r="CH16" i="2"/>
  <c r="AV16" i="2"/>
  <c r="AR16" i="2"/>
  <c r="AD16" i="2"/>
  <c r="AL16" i="2"/>
  <c r="X16" i="2"/>
  <c r="V16" i="2"/>
  <c r="G51" i="11"/>
  <c r="E54" i="11"/>
  <c r="L103" i="11" s="1"/>
  <c r="E52" i="11"/>
  <c r="E47" i="11"/>
  <c r="E103" i="11" s="1"/>
  <c r="E49" i="11"/>
  <c r="G103" i="11" s="1"/>
  <c r="AO97" i="11"/>
  <c r="AS97" i="11"/>
  <c r="AU97" i="11"/>
  <c r="E50" i="11"/>
  <c r="H103" i="11" s="1"/>
  <c r="E58" i="11"/>
  <c r="P103" i="11" s="1"/>
  <c r="E57" i="11"/>
  <c r="O103" i="11" s="1"/>
  <c r="E55" i="11"/>
  <c r="AW97" i="11"/>
  <c r="E48" i="11"/>
  <c r="F103" i="11" s="1"/>
  <c r="E56" i="11"/>
  <c r="Z26" i="2"/>
  <c r="Z25" i="2"/>
  <c r="Z22" i="2"/>
  <c r="Z20" i="2"/>
  <c r="Z18" i="2"/>
  <c r="Z17" i="2"/>
  <c r="Z16" i="2"/>
  <c r="Z15" i="2"/>
  <c r="W97" i="11"/>
  <c r="AM21" i="2"/>
  <c r="AN21" i="2" s="1"/>
  <c r="BM21" i="2"/>
  <c r="BN21" i="2" s="1"/>
  <c r="BG21" i="2"/>
  <c r="BH21" i="2" s="1"/>
  <c r="CW21" i="2"/>
  <c r="CX21" i="2" s="1"/>
  <c r="BE21" i="2"/>
  <c r="BF21" i="2" s="1"/>
  <c r="DA21" i="2"/>
  <c r="DB21" i="2" s="1"/>
  <c r="AG21" i="2"/>
  <c r="AH21" i="2" s="1"/>
  <c r="AC21" i="2"/>
  <c r="AD21" i="2" s="1"/>
  <c r="CQ21" i="2"/>
  <c r="CR21" i="2" s="1"/>
  <c r="BA21" i="2"/>
  <c r="BB21" i="2" s="1"/>
  <c r="CU21" i="2"/>
  <c r="CV21" i="2" s="1"/>
  <c r="AA21" i="2"/>
  <c r="AB21" i="2" s="1"/>
  <c r="CA21" i="2"/>
  <c r="CB21" i="2" s="1"/>
  <c r="CG21" i="2"/>
  <c r="CH21" i="2" s="1"/>
  <c r="DG21" i="2"/>
  <c r="DH21" i="2" s="1"/>
  <c r="DE21" i="2"/>
  <c r="DF21" i="2" s="1"/>
  <c r="CO21" i="2"/>
  <c r="CP21" i="2" s="1"/>
  <c r="AY21" i="2"/>
  <c r="AZ21" i="2" s="1"/>
  <c r="CI21" i="2"/>
  <c r="CJ21" i="2" s="1"/>
  <c r="BI21" i="2"/>
  <c r="BJ21" i="2" s="1"/>
  <c r="BW21" i="2"/>
  <c r="BX21" i="2" s="1"/>
  <c r="BU21" i="2"/>
  <c r="BV21" i="2" s="1"/>
  <c r="CC21" i="2"/>
  <c r="CD21" i="2" s="1"/>
  <c r="BO21" i="2"/>
  <c r="BP21" i="2" s="1"/>
  <c r="DC21" i="2"/>
  <c r="DD21" i="2" s="1"/>
  <c r="CM21" i="2"/>
  <c r="CN21" i="2" s="1"/>
  <c r="AQ21" i="2"/>
  <c r="AR21" i="2" s="1"/>
  <c r="CE21" i="2"/>
  <c r="CF21" i="2" s="1"/>
  <c r="BC21" i="2"/>
  <c r="BD21" i="2" s="1"/>
  <c r="BK21" i="2"/>
  <c r="BL21" i="2" s="1"/>
  <c r="AO21" i="2"/>
  <c r="AP21" i="2" s="1"/>
  <c r="BS21" i="2"/>
  <c r="BT21" i="2" s="1"/>
  <c r="CY21" i="2"/>
  <c r="CZ21" i="2" s="1"/>
  <c r="CK21" i="2"/>
  <c r="CL21" i="2" s="1"/>
  <c r="AU21" i="2"/>
  <c r="AV21" i="2" s="1"/>
  <c r="CS21" i="2"/>
  <c r="CT21" i="2" s="1"/>
  <c r="AI21" i="2"/>
  <c r="AJ21" i="2" s="1"/>
  <c r="AS21" i="2"/>
  <c r="AT21" i="2" s="1"/>
  <c r="BQ21" i="2"/>
  <c r="BR21" i="2" s="1"/>
  <c r="BY21" i="2"/>
  <c r="BZ21" i="2" s="1"/>
  <c r="DI21" i="2"/>
  <c r="DJ21" i="2" s="1"/>
  <c r="AE21" i="2"/>
  <c r="AF21" i="2" s="1"/>
  <c r="AJ19" i="2"/>
  <c r="AM23" i="2"/>
  <c r="AN23" i="2" s="1"/>
  <c r="BE23" i="2"/>
  <c r="BF23" i="2" s="1"/>
  <c r="BC23" i="2"/>
  <c r="BD23" i="2" s="1"/>
  <c r="AG23" i="2"/>
  <c r="AH23" i="2" s="1"/>
  <c r="AQ23" i="2"/>
  <c r="AR23" i="2" s="1"/>
  <c r="CO23" i="2"/>
  <c r="CP23" i="2" s="1"/>
  <c r="DC23" i="2"/>
  <c r="DD23" i="2" s="1"/>
  <c r="BO23" i="2"/>
  <c r="BP23" i="2" s="1"/>
  <c r="DI23" i="2"/>
  <c r="DJ23" i="2" s="1"/>
  <c r="DG23" i="2"/>
  <c r="DH23" i="2" s="1"/>
  <c r="BQ23" i="2"/>
  <c r="BR23" i="2" s="1"/>
  <c r="AI23" i="2"/>
  <c r="AJ23" i="2" s="1"/>
  <c r="CU23" i="2"/>
  <c r="CV23" i="2" s="1"/>
  <c r="W23" i="2"/>
  <c r="X23" i="2" s="1"/>
  <c r="Q23" i="2"/>
  <c r="R23" i="2" s="1"/>
  <c r="BM23" i="2"/>
  <c r="BN23" i="2" s="1"/>
  <c r="AU23" i="2"/>
  <c r="AV23" i="2" s="1"/>
  <c r="CQ23" i="2"/>
  <c r="CR23" i="2" s="1"/>
  <c r="DE23" i="2"/>
  <c r="DF23" i="2" s="1"/>
  <c r="BS23" i="2"/>
  <c r="BT23" i="2" s="1"/>
  <c r="AE23" i="2"/>
  <c r="AF23" i="2" s="1"/>
  <c r="BW23" i="2"/>
  <c r="BX23" i="2" s="1"/>
  <c r="CE23" i="2"/>
  <c r="CF23" i="2" s="1"/>
  <c r="CW23" i="2"/>
  <c r="CX23" i="2" s="1"/>
  <c r="AS23" i="2"/>
  <c r="AT23" i="2" s="1"/>
  <c r="BA23" i="2"/>
  <c r="BB23" i="2" s="1"/>
  <c r="CS23" i="2"/>
  <c r="CT23" i="2" s="1"/>
  <c r="AK23" i="2"/>
  <c r="AL23" i="2" s="1"/>
  <c r="CK23" i="2"/>
  <c r="CL23" i="2" s="1"/>
  <c r="AO23" i="2"/>
  <c r="AP23" i="2" s="1"/>
  <c r="AW23" i="2"/>
  <c r="AX23" i="2" s="1"/>
  <c r="BY23" i="2"/>
  <c r="BZ23" i="2" s="1"/>
  <c r="CG23" i="2"/>
  <c r="CH23" i="2" s="1"/>
  <c r="BI23" i="2"/>
  <c r="BJ23" i="2" s="1"/>
  <c r="CA23" i="2"/>
  <c r="CB23" i="2" s="1"/>
  <c r="Z23" i="2"/>
  <c r="BU23" i="2"/>
  <c r="BV23" i="2" s="1"/>
  <c r="S23" i="2"/>
  <c r="T23" i="2" s="1"/>
  <c r="CM23" i="2"/>
  <c r="CN23" i="2" s="1"/>
  <c r="DA23" i="2"/>
  <c r="DB23" i="2" s="1"/>
  <c r="AY23" i="2"/>
  <c r="AZ23" i="2" s="1"/>
  <c r="CY23" i="2"/>
  <c r="CZ23" i="2" s="1"/>
  <c r="CC23" i="2"/>
  <c r="CD23" i="2" s="1"/>
  <c r="BK23" i="2"/>
  <c r="BL23" i="2" s="1"/>
  <c r="BG23" i="2"/>
  <c r="BH23" i="2" s="1"/>
  <c r="CI23" i="2"/>
  <c r="CJ23" i="2" s="1"/>
  <c r="U23" i="2"/>
  <c r="V23" i="2" s="1"/>
  <c r="AA23" i="2"/>
  <c r="AB23" i="2" s="1"/>
  <c r="AC23" i="2"/>
  <c r="AD23" i="2" s="1"/>
  <c r="Q21" i="2"/>
  <c r="R21" i="2" s="1"/>
  <c r="AK21" i="2"/>
  <c r="AL21" i="2" s="1"/>
  <c r="R17" i="2"/>
  <c r="DF17" i="2"/>
  <c r="CH17" i="2"/>
  <c r="DH17" i="2"/>
  <c r="CB17" i="2"/>
  <c r="DJ17" i="2"/>
  <c r="BV17" i="2"/>
  <c r="BD17" i="2"/>
  <c r="DD17" i="2"/>
  <c r="BX17" i="2"/>
  <c r="BB17" i="2"/>
  <c r="AH17" i="2"/>
  <c r="AB17" i="2"/>
  <c r="T17" i="2"/>
  <c r="CR17" i="2"/>
  <c r="AT17" i="2"/>
  <c r="CJ17" i="2"/>
  <c r="AZ17" i="2"/>
  <c r="CD17" i="2"/>
  <c r="BF17" i="2"/>
  <c r="AD17" i="2"/>
  <c r="CF17" i="2"/>
  <c r="BT17" i="2"/>
  <c r="AL17" i="2"/>
  <c r="AJ17" i="2"/>
  <c r="M24" i="2"/>
  <c r="N24" i="2" s="1"/>
  <c r="DL24" i="2" s="1"/>
  <c r="M16" i="2"/>
  <c r="N16" i="2" s="1"/>
  <c r="M21" i="2"/>
  <c r="N21" i="2" s="1"/>
  <c r="M25" i="2"/>
  <c r="N26" i="2"/>
  <c r="M20" i="2"/>
  <c r="N20" i="2" s="1"/>
  <c r="M15" i="2"/>
  <c r="N15" i="2" s="1"/>
  <c r="M17" i="2"/>
  <c r="N17" i="2" s="1"/>
  <c r="M22" i="2"/>
  <c r="N22" i="2" s="1"/>
  <c r="M23" i="2"/>
  <c r="M19" i="2"/>
  <c r="N19" i="2" s="1"/>
  <c r="M18" i="2"/>
  <c r="N18" i="2" s="1"/>
  <c r="P17" i="2"/>
  <c r="CX17" i="2"/>
  <c r="BZ17" i="2"/>
  <c r="CZ17" i="2"/>
  <c r="BL17" i="2"/>
  <c r="DB17" i="2"/>
  <c r="BR17" i="2"/>
  <c r="AX17" i="2"/>
  <c r="CV17" i="2"/>
  <c r="BP17" i="2"/>
  <c r="AV17" i="2"/>
  <c r="AF17" i="2"/>
  <c r="CT17" i="2"/>
  <c r="BJ17" i="2"/>
  <c r="CP17" i="2"/>
  <c r="BH17" i="2"/>
  <c r="CL17" i="2"/>
  <c r="BN17" i="2"/>
  <c r="AP17" i="2"/>
  <c r="CN17" i="2"/>
  <c r="AN17" i="2"/>
  <c r="AR17" i="2"/>
  <c r="X17" i="2"/>
  <c r="V17" i="2"/>
  <c r="P25" i="2"/>
  <c r="R20" i="2"/>
  <c r="Z19" i="2"/>
  <c r="V19" i="2"/>
  <c r="V25" i="2"/>
  <c r="P23" i="2"/>
  <c r="AB25" i="2"/>
  <c r="AD25" i="2"/>
  <c r="AL25" i="2"/>
  <c r="P21" i="2"/>
  <c r="AB19" i="2"/>
  <c r="P19" i="2"/>
  <c r="AL19" i="2"/>
  <c r="T19" i="2"/>
  <c r="X19" i="2"/>
  <c r="R25" i="2"/>
  <c r="X25" i="2"/>
  <c r="T25" i="2"/>
  <c r="AH19" i="2"/>
  <c r="AX21" i="2"/>
  <c r="X21" i="2"/>
  <c r="V21" i="2"/>
  <c r="T21" i="2"/>
  <c r="AP25" i="2"/>
  <c r="AX25" i="2"/>
  <c r="AR25" i="2"/>
  <c r="BF25" i="2"/>
  <c r="AJ25" i="2"/>
  <c r="AZ25" i="2"/>
  <c r="BX25" i="2"/>
  <c r="CF25" i="2"/>
  <c r="CX25" i="2"/>
  <c r="CN25" i="2"/>
  <c r="DD25" i="2"/>
  <c r="BR25" i="2"/>
  <c r="BV25" i="2"/>
  <c r="BN25" i="2"/>
  <c r="DJ25" i="2"/>
  <c r="BL25" i="2"/>
  <c r="DB25" i="2"/>
  <c r="DH25" i="2"/>
  <c r="DF25" i="2"/>
  <c r="CR25" i="2"/>
  <c r="BP25" i="2"/>
  <c r="BH25" i="2"/>
  <c r="AT25" i="2"/>
  <c r="AH25" i="2"/>
  <c r="CJ25" i="2"/>
  <c r="BT25" i="2"/>
  <c r="CZ25" i="2"/>
  <c r="CT25" i="2"/>
  <c r="CD25" i="2"/>
  <c r="CB25" i="2"/>
  <c r="CP25" i="2"/>
  <c r="BJ25" i="2"/>
  <c r="AN25" i="2"/>
  <c r="CH25" i="2"/>
  <c r="BZ25" i="2"/>
  <c r="BD25" i="2"/>
  <c r="AV25" i="2"/>
  <c r="CV25" i="2"/>
  <c r="CL25" i="2"/>
  <c r="BB25" i="2"/>
  <c r="AF25" i="2"/>
  <c r="AT19" i="2"/>
  <c r="BB19" i="2"/>
  <c r="BJ19" i="2"/>
  <c r="BD19" i="2"/>
  <c r="AN19" i="2"/>
  <c r="BH19" i="2"/>
  <c r="AV19" i="2"/>
  <c r="CN19" i="2"/>
  <c r="CP19" i="2"/>
  <c r="DF19" i="2"/>
  <c r="DD19" i="2"/>
  <c r="DH19" i="2"/>
  <c r="CV19" i="2"/>
  <c r="CZ19" i="2"/>
  <c r="BT19" i="2"/>
  <c r="CF19" i="2"/>
  <c r="BX19" i="2"/>
  <c r="AD19" i="2"/>
  <c r="CB19" i="2"/>
  <c r="CJ19" i="2"/>
  <c r="CX19" i="2"/>
  <c r="DJ19" i="2"/>
  <c r="DB19" i="2"/>
  <c r="BP19" i="2"/>
  <c r="CL19" i="2"/>
  <c r="BZ19" i="2"/>
  <c r="AZ19" i="2"/>
  <c r="AX19" i="2"/>
  <c r="AR19" i="2"/>
  <c r="BF19" i="2"/>
  <c r="AP19" i="2"/>
  <c r="CR19" i="2"/>
  <c r="BL19" i="2"/>
  <c r="CH19" i="2"/>
  <c r="CD19" i="2"/>
  <c r="BR19" i="2"/>
  <c r="BV19" i="2"/>
  <c r="AF19" i="2"/>
  <c r="CT19" i="2"/>
  <c r="BN19" i="2"/>
  <c r="R19" i="2"/>
  <c r="DA100" i="4" l="1"/>
  <c r="E64" i="16"/>
  <c r="U97" i="11"/>
  <c r="DL22" i="2"/>
  <c r="E53" i="11"/>
  <c r="K103" i="11" s="1"/>
  <c r="BB65" i="2"/>
  <c r="BB70" i="2" s="1"/>
  <c r="CH65" i="2"/>
  <c r="CH70" i="2" s="1"/>
  <c r="CX65" i="2"/>
  <c r="CX70" i="2" s="1"/>
  <c r="BV65" i="2"/>
  <c r="BV70" i="2" s="1"/>
  <c r="BR65" i="2"/>
  <c r="BR70" i="2" s="1"/>
  <c r="AP65" i="2"/>
  <c r="AP70" i="2" s="1"/>
  <c r="AH65" i="2"/>
  <c r="AH70" i="2" s="1"/>
  <c r="T65" i="2"/>
  <c r="T70" i="2" s="1"/>
  <c r="DB65" i="2"/>
  <c r="DB70" i="2" s="1"/>
  <c r="DD65" i="2"/>
  <c r="DD70" i="2" s="1"/>
  <c r="D24" i="14"/>
  <c r="CL65" i="2"/>
  <c r="CL70" i="2" s="1"/>
  <c r="CZ65" i="2"/>
  <c r="CZ70" i="2" s="1"/>
  <c r="P65" i="2"/>
  <c r="P70" i="2" s="1"/>
  <c r="AD65" i="2"/>
  <c r="AD70" i="2" s="1"/>
  <c r="BJ65" i="2"/>
  <c r="BJ70" i="2" s="1"/>
  <c r="CF65" i="2"/>
  <c r="CF70" i="2" s="1"/>
  <c r="CB65" i="2"/>
  <c r="CB70" i="2" s="1"/>
  <c r="AV65" i="2"/>
  <c r="AV70" i="2" s="1"/>
  <c r="V65" i="2"/>
  <c r="V70" i="2" s="1"/>
  <c r="BX65" i="2"/>
  <c r="BX70" i="2" s="1"/>
  <c r="DF65" i="2"/>
  <c r="DF70" i="2" s="1"/>
  <c r="AR65" i="2"/>
  <c r="AR70" i="2" s="1"/>
  <c r="CR65" i="2"/>
  <c r="CR70" i="2" s="1"/>
  <c r="BF65" i="2"/>
  <c r="BF70" i="2" s="1"/>
  <c r="AX65" i="2"/>
  <c r="AX70" i="2" s="1"/>
  <c r="BD65" i="2"/>
  <c r="BD70" i="2" s="1"/>
  <c r="CP65" i="2"/>
  <c r="CP70" i="2" s="1"/>
  <c r="BZ65" i="2"/>
  <c r="BZ70" i="2" s="1"/>
  <c r="AT65" i="2"/>
  <c r="AT70" i="2" s="1"/>
  <c r="AF65" i="2"/>
  <c r="AF70" i="2" s="1"/>
  <c r="AJ65" i="2"/>
  <c r="AJ70" i="2" s="1"/>
  <c r="CN65" i="2"/>
  <c r="CN70" i="2" s="1"/>
  <c r="BL65" i="2"/>
  <c r="BL70" i="2" s="1"/>
  <c r="AB65" i="2"/>
  <c r="AB70" i="2" s="1"/>
  <c r="BT65" i="2"/>
  <c r="BT70" i="2" s="1"/>
  <c r="DJ65" i="2"/>
  <c r="DJ70" i="2" s="1"/>
  <c r="CV65" i="2"/>
  <c r="CV70" i="2" s="1"/>
  <c r="DH65" i="2"/>
  <c r="DH70" i="2" s="1"/>
  <c r="CT65" i="2"/>
  <c r="CT70" i="2" s="1"/>
  <c r="CD65" i="2"/>
  <c r="CD70" i="2" s="1"/>
  <c r="CJ65" i="2"/>
  <c r="CJ70" i="2" s="1"/>
  <c r="R65" i="2"/>
  <c r="R70" i="2" s="1"/>
  <c r="AL65" i="2"/>
  <c r="AL70" i="2" s="1"/>
  <c r="X65" i="2"/>
  <c r="X70" i="2" s="1"/>
  <c r="BN65" i="2"/>
  <c r="BN70" i="2" s="1"/>
  <c r="AZ65" i="2"/>
  <c r="AZ70" i="2" s="1"/>
  <c r="AN65" i="2"/>
  <c r="AN70" i="2" s="1"/>
  <c r="BP65" i="2"/>
  <c r="BP70" i="2" s="1"/>
  <c r="BH65" i="2"/>
  <c r="BH70" i="2" s="1"/>
  <c r="Z14" i="2"/>
  <c r="E46" i="11"/>
  <c r="G46" i="11" s="1"/>
  <c r="BB22" i="1"/>
  <c r="AA23" i="1" s="1"/>
  <c r="DB53" i="10"/>
  <c r="F53" i="10"/>
  <c r="D19" i="1" s="1"/>
  <c r="BB19" i="1" s="1"/>
  <c r="DK25" i="2"/>
  <c r="G47" i="11"/>
  <c r="G54" i="11"/>
  <c r="DL16" i="2"/>
  <c r="DL26" i="2"/>
  <c r="DL18" i="2"/>
  <c r="G50" i="11"/>
  <c r="G56" i="11"/>
  <c r="N103" i="11"/>
  <c r="G55" i="11"/>
  <c r="M103" i="11"/>
  <c r="G58" i="11"/>
  <c r="G48" i="11"/>
  <c r="G49" i="11"/>
  <c r="G57" i="11"/>
  <c r="G52" i="11"/>
  <c r="J103" i="11"/>
  <c r="DL15" i="2"/>
  <c r="K97" i="11"/>
  <c r="D97" i="11"/>
  <c r="M97" i="11"/>
  <c r="N25" i="2"/>
  <c r="DL25" i="2" s="1"/>
  <c r="DK23" i="2"/>
  <c r="DK24" i="2"/>
  <c r="I97" i="11"/>
  <c r="DK16" i="2"/>
  <c r="DK19" i="2"/>
  <c r="DK15" i="2"/>
  <c r="N23" i="2"/>
  <c r="DL23" i="2" s="1"/>
  <c r="DK26" i="2"/>
  <c r="DK22" i="2"/>
  <c r="DK21" i="2"/>
  <c r="DK20" i="2"/>
  <c r="DK18" i="2"/>
  <c r="DK17" i="2"/>
  <c r="DL20" i="2"/>
  <c r="L112" i="11"/>
  <c r="F112" i="11"/>
  <c r="H112" i="11"/>
  <c r="P112" i="11"/>
  <c r="O112" i="11"/>
  <c r="K112" i="11"/>
  <c r="N112" i="11"/>
  <c r="J112" i="11"/>
  <c r="DL17" i="2"/>
  <c r="DL21" i="2"/>
  <c r="DL19" i="2"/>
  <c r="J24" i="14" l="1"/>
  <c r="J27" i="14" s="1"/>
  <c r="J33" i="14" s="1"/>
  <c r="G24" i="14"/>
  <c r="G53" i="11"/>
  <c r="AK24" i="14"/>
  <c r="AK27" i="14" s="1"/>
  <c r="AK33" i="14" s="1"/>
  <c r="EU24" i="14"/>
  <c r="EU27" i="14" s="1"/>
  <c r="EU33" i="14" s="1"/>
  <c r="EF24" i="14"/>
  <c r="EF27" i="14" s="1"/>
  <c r="EF33" i="14" s="1"/>
  <c r="AN24" i="14"/>
  <c r="AN27" i="14" s="1"/>
  <c r="AN33" i="14" s="1"/>
  <c r="CM24" i="14"/>
  <c r="CM27" i="14" s="1"/>
  <c r="CM33" i="14" s="1"/>
  <c r="CP24" i="14"/>
  <c r="CP27" i="14" s="1"/>
  <c r="CP33" i="14" s="1"/>
  <c r="M24" i="14"/>
  <c r="M27" i="14" s="1"/>
  <c r="M33" i="14" s="1"/>
  <c r="DT24" i="14"/>
  <c r="DT27" i="14" s="1"/>
  <c r="DT33" i="14" s="1"/>
  <c r="CD24" i="14"/>
  <c r="CD27" i="14" s="1"/>
  <c r="CD33" i="14" s="1"/>
  <c r="AQ24" i="14"/>
  <c r="AQ27" i="14" s="1"/>
  <c r="AQ33" i="14" s="1"/>
  <c r="DQ24" i="14"/>
  <c r="DQ27" i="14" s="1"/>
  <c r="DQ33" i="14" s="1"/>
  <c r="P24" i="14"/>
  <c r="P27" i="14" s="1"/>
  <c r="P33" i="14" s="1"/>
  <c r="DW24" i="14"/>
  <c r="DW27" i="14" s="1"/>
  <c r="DW33" i="14" s="1"/>
  <c r="CV24" i="14"/>
  <c r="CV27" i="14" s="1"/>
  <c r="CV33" i="14" s="1"/>
  <c r="BF24" i="14"/>
  <c r="BF27" i="14" s="1"/>
  <c r="BF33" i="14" s="1"/>
  <c r="EC24" i="14"/>
  <c r="EC27" i="14" s="1"/>
  <c r="EC33" i="14" s="1"/>
  <c r="BU24" i="14"/>
  <c r="BU27" i="14" s="1"/>
  <c r="BU33" i="14" s="1"/>
  <c r="EL24" i="14"/>
  <c r="EL27" i="14" s="1"/>
  <c r="EL33" i="14" s="1"/>
  <c r="CA24" i="14"/>
  <c r="CA27" i="14" s="1"/>
  <c r="CA33" i="14" s="1"/>
  <c r="BX24" i="14"/>
  <c r="BX27" i="14" s="1"/>
  <c r="BX33" i="14" s="1"/>
  <c r="AH24" i="14"/>
  <c r="AH27" i="14" s="1"/>
  <c r="AH33" i="14" s="1"/>
  <c r="EI24" i="14"/>
  <c r="EI27" i="14" s="1"/>
  <c r="EI33" i="14" s="1"/>
  <c r="CG24" i="14"/>
  <c r="CG27" i="14" s="1"/>
  <c r="CG33" i="14" s="1"/>
  <c r="BC24" i="14"/>
  <c r="BC27" i="14" s="1"/>
  <c r="BC33" i="14" s="1"/>
  <c r="Y24" i="14"/>
  <c r="Y27" i="14" s="1"/>
  <c r="Y33" i="14" s="1"/>
  <c r="BL24" i="14"/>
  <c r="BL27" i="14" s="1"/>
  <c r="BL33" i="14" s="1"/>
  <c r="DN24" i="14"/>
  <c r="DN27" i="14" s="1"/>
  <c r="DN33" i="14" s="1"/>
  <c r="V24" i="14"/>
  <c r="V27" i="14" s="1"/>
  <c r="V33" i="14" s="1"/>
  <c r="BO24" i="14"/>
  <c r="BO27" i="14" s="1"/>
  <c r="BO33" i="14" s="1"/>
  <c r="EO24" i="14"/>
  <c r="EO27" i="14" s="1"/>
  <c r="EO33" i="14" s="1"/>
  <c r="AB24" i="14"/>
  <c r="AB27" i="14" s="1"/>
  <c r="AB33" i="14" s="1"/>
  <c r="EX24" i="14"/>
  <c r="EX27" i="14" s="1"/>
  <c r="EX33" i="14" s="1"/>
  <c r="DH24" i="14"/>
  <c r="DH27" i="14" s="1"/>
  <c r="DH33" i="14" s="1"/>
  <c r="BR24" i="14"/>
  <c r="BR27" i="14" s="1"/>
  <c r="BR33" i="14" s="1"/>
  <c r="S24" i="14"/>
  <c r="S27" i="14" s="1"/>
  <c r="S33" i="14" s="1"/>
  <c r="CS24" i="14"/>
  <c r="CS27" i="14" s="1"/>
  <c r="CS33" i="14" s="1"/>
  <c r="CY24" i="14"/>
  <c r="CY27" i="14" s="1"/>
  <c r="CY33" i="14" s="1"/>
  <c r="CJ24" i="14"/>
  <c r="CJ27" i="14" s="1"/>
  <c r="CJ33" i="14" s="1"/>
  <c r="AT24" i="14"/>
  <c r="AT27" i="14" s="1"/>
  <c r="AT33" i="14" s="1"/>
  <c r="DE24" i="14"/>
  <c r="DE27" i="14" s="1"/>
  <c r="DE33" i="14" s="1"/>
  <c r="AW24" i="14"/>
  <c r="AW27" i="14" s="1"/>
  <c r="AW33" i="14" s="1"/>
  <c r="DZ24" i="14"/>
  <c r="DZ27" i="14" s="1"/>
  <c r="DZ33" i="14" s="1"/>
  <c r="DK24" i="14"/>
  <c r="DK27" i="14" s="1"/>
  <c r="DK33" i="14" s="1"/>
  <c r="BI24" i="14"/>
  <c r="BI27" i="14" s="1"/>
  <c r="BI33" i="14" s="1"/>
  <c r="AE24" i="14"/>
  <c r="AE27" i="14" s="1"/>
  <c r="AE33" i="14" s="1"/>
  <c r="ER24" i="14"/>
  <c r="ER27" i="14" s="1"/>
  <c r="ER33" i="14" s="1"/>
  <c r="AZ24" i="14"/>
  <c r="AZ27" i="14" s="1"/>
  <c r="AZ33" i="14" s="1"/>
  <c r="DB24" i="14"/>
  <c r="DB27" i="14" s="1"/>
  <c r="DB33" i="14" s="1"/>
  <c r="N65" i="2"/>
  <c r="DL14" i="2"/>
  <c r="DL65" i="2" s="1"/>
  <c r="Z65" i="2"/>
  <c r="Z70" i="2" s="1"/>
  <c r="DL70" i="2" s="1"/>
  <c r="DK14" i="2"/>
  <c r="D103" i="11"/>
  <c r="N23" i="1"/>
  <c r="AR23" i="1"/>
  <c r="AQ23" i="1"/>
  <c r="W23" i="1"/>
  <c r="Z23" i="1"/>
  <c r="AF23" i="1"/>
  <c r="D23" i="1"/>
  <c r="H23" i="1"/>
  <c r="Y23" i="1"/>
  <c r="E23" i="1"/>
  <c r="AJ23" i="1"/>
  <c r="AX23" i="1"/>
  <c r="K23" i="1"/>
  <c r="AT23" i="1"/>
  <c r="AK23" i="1"/>
  <c r="F23" i="1"/>
  <c r="AP23" i="1"/>
  <c r="X23" i="1"/>
  <c r="AG23" i="1"/>
  <c r="AY23" i="1"/>
  <c r="S23" i="1"/>
  <c r="AZ23" i="1"/>
  <c r="AH23" i="1"/>
  <c r="P23" i="1"/>
  <c r="AC23" i="1"/>
  <c r="AU23" i="1"/>
  <c r="O23" i="1"/>
  <c r="BA23" i="1"/>
  <c r="AM23" i="1"/>
  <c r="AB23" i="1"/>
  <c r="Q23" i="1"/>
  <c r="M23" i="1"/>
  <c r="R23" i="1"/>
  <c r="U23" i="1"/>
  <c r="G23" i="1"/>
  <c r="AL23" i="1"/>
  <c r="J23" i="1"/>
  <c r="AW23" i="1"/>
  <c r="AI23" i="1"/>
  <c r="AD23" i="1"/>
  <c r="T23" i="1"/>
  <c r="AV23" i="1"/>
  <c r="AS23" i="1"/>
  <c r="AE23" i="1"/>
  <c r="V23" i="1"/>
  <c r="L23" i="1"/>
  <c r="AN23" i="1"/>
  <c r="AO23" i="1"/>
  <c r="I23" i="1"/>
  <c r="AY20" i="1"/>
  <c r="AA20" i="1"/>
  <c r="J20" i="1"/>
  <c r="AR20" i="1"/>
  <c r="S20" i="1"/>
  <c r="AU20" i="1"/>
  <c r="AV20" i="1"/>
  <c r="M20" i="1"/>
  <c r="AF20" i="1"/>
  <c r="L20" i="1"/>
  <c r="BA20" i="1"/>
  <c r="P20" i="1"/>
  <c r="AM20" i="1"/>
  <c r="U20" i="1"/>
  <c r="F20" i="1"/>
  <c r="W20" i="1"/>
  <c r="O20" i="1"/>
  <c r="AQ20" i="1"/>
  <c r="AT20" i="1"/>
  <c r="AW20" i="1"/>
  <c r="AS20" i="1"/>
  <c r="AB20" i="1"/>
  <c r="V20" i="1"/>
  <c r="AH20" i="1"/>
  <c r="AK20" i="1"/>
  <c r="AL20" i="1"/>
  <c r="G20" i="1"/>
  <c r="AD20" i="1"/>
  <c r="H20" i="1"/>
  <c r="AZ20" i="1"/>
  <c r="AE20" i="1"/>
  <c r="K20" i="1"/>
  <c r="E20" i="1"/>
  <c r="AX20" i="1"/>
  <c r="AJ20" i="1"/>
  <c r="AC20" i="1"/>
  <c r="T20" i="1"/>
  <c r="Y20" i="1"/>
  <c r="N20" i="1"/>
  <c r="D20" i="1"/>
  <c r="AG20" i="1"/>
  <c r="AN20" i="1"/>
  <c r="AP20" i="1"/>
  <c r="I20" i="1"/>
  <c r="AI20" i="1"/>
  <c r="Z20" i="1"/>
  <c r="Q20" i="1"/>
  <c r="R20" i="1"/>
  <c r="X20" i="1"/>
  <c r="AO20" i="1"/>
  <c r="E97" i="11"/>
  <c r="G97" i="11" s="1"/>
  <c r="FB24" i="14" l="1"/>
  <c r="G27" i="14"/>
  <c r="G33" i="14" s="1"/>
  <c r="FB33" i="14" s="1"/>
  <c r="P72" i="2"/>
  <c r="D74" i="1" s="1"/>
  <c r="R72" i="2"/>
  <c r="T72" i="2"/>
  <c r="V72" i="2"/>
  <c r="X72" i="2"/>
  <c r="Z72" i="2"/>
  <c r="AB72" i="2"/>
  <c r="AD72" i="2"/>
  <c r="AF72" i="2"/>
  <c r="AH72" i="2"/>
  <c r="AJ72" i="2"/>
  <c r="AL72" i="2"/>
  <c r="AN72" i="2"/>
  <c r="AP72" i="2"/>
  <c r="AR72" i="2"/>
  <c r="AT72" i="2"/>
  <c r="AV72" i="2"/>
  <c r="AX72" i="2"/>
  <c r="AZ72" i="2"/>
  <c r="BB72" i="2"/>
  <c r="BD72" i="2"/>
  <c r="BF72" i="2"/>
  <c r="BH72" i="2"/>
  <c r="BJ72" i="2"/>
  <c r="BL72" i="2"/>
  <c r="BN72" i="2"/>
  <c r="BP72" i="2"/>
  <c r="BR72" i="2"/>
  <c r="BT72" i="2"/>
  <c r="BV72" i="2"/>
  <c r="BX72" i="2"/>
  <c r="BZ72" i="2"/>
  <c r="CB72" i="2"/>
  <c r="CD72" i="2"/>
  <c r="CF72" i="2"/>
  <c r="CH72" i="2"/>
  <c r="CJ72" i="2"/>
  <c r="CL72" i="2"/>
  <c r="CN72" i="2"/>
  <c r="CP72" i="2"/>
  <c r="CR72" i="2"/>
  <c r="CT72" i="2"/>
  <c r="CV72" i="2"/>
  <c r="CX72" i="2"/>
  <c r="CZ72" i="2"/>
  <c r="DB72" i="2"/>
  <c r="DD72" i="2"/>
  <c r="DF72" i="2"/>
  <c r="DH72" i="2"/>
  <c r="DJ72" i="2"/>
  <c r="FB27" i="14" l="1"/>
  <c r="DD74" i="2"/>
  <c r="DD76" i="2" s="1"/>
  <c r="AX16" i="1" s="1"/>
  <c r="AX25" i="1" s="1"/>
  <c r="AX33" i="1" s="1"/>
  <c r="CV74" i="2"/>
  <c r="CV76" i="2" s="1"/>
  <c r="AT16" i="1" s="1"/>
  <c r="AT25" i="1" s="1"/>
  <c r="AT33" i="1" s="1"/>
  <c r="CN74" i="2"/>
  <c r="CN76" i="2" s="1"/>
  <c r="AP16" i="1" s="1"/>
  <c r="AP25" i="1" s="1"/>
  <c r="AP33" i="1" s="1"/>
  <c r="CF74" i="2"/>
  <c r="CF76" i="2" s="1"/>
  <c r="AL16" i="1" s="1"/>
  <c r="AL25" i="1" s="1"/>
  <c r="AL33" i="1" s="1"/>
  <c r="BX74" i="2"/>
  <c r="BX76" i="2" s="1"/>
  <c r="AH16" i="1" s="1"/>
  <c r="AH25" i="1" s="1"/>
  <c r="AH33" i="1" s="1"/>
  <c r="BP74" i="2"/>
  <c r="BP76" i="2" s="1"/>
  <c r="AD16" i="1" s="1"/>
  <c r="AD25" i="1" s="1"/>
  <c r="AD33" i="1" s="1"/>
  <c r="BH74" i="2"/>
  <c r="BH76" i="2" s="1"/>
  <c r="Z16" i="1" s="1"/>
  <c r="Z25" i="1" s="1"/>
  <c r="Z33" i="1" s="1"/>
  <c r="AZ74" i="2"/>
  <c r="AZ76" i="2" s="1"/>
  <c r="V16" i="1" s="1"/>
  <c r="V25" i="1" s="1"/>
  <c r="V33" i="1" s="1"/>
  <c r="AR74" i="2"/>
  <c r="AR76" i="2" s="1"/>
  <c r="R16" i="1" s="1"/>
  <c r="R25" i="1" s="1"/>
  <c r="R33" i="1" s="1"/>
  <c r="AJ74" i="2"/>
  <c r="AJ76" i="2" s="1"/>
  <c r="N16" i="1" s="1"/>
  <c r="N25" i="1" s="1"/>
  <c r="N33" i="1" s="1"/>
  <c r="AB74" i="2"/>
  <c r="AB76" i="2" s="1"/>
  <c r="J16" i="1" s="1"/>
  <c r="J25" i="1" s="1"/>
  <c r="J33" i="1" s="1"/>
  <c r="T74" i="2"/>
  <c r="T76" i="2" s="1"/>
  <c r="F16" i="1" s="1"/>
  <c r="F25" i="1" s="1"/>
  <c r="F33" i="1" s="1"/>
  <c r="DF74" i="2"/>
  <c r="DF76" i="2" s="1"/>
  <c r="AY16" i="1" s="1"/>
  <c r="AY25" i="1" s="1"/>
  <c r="AY33" i="1" s="1"/>
  <c r="CP74" i="2"/>
  <c r="CP76" i="2" s="1"/>
  <c r="AQ16" i="1" s="1"/>
  <c r="AQ25" i="1" s="1"/>
  <c r="AQ33" i="1" s="1"/>
  <c r="BZ74" i="2"/>
  <c r="BZ76" i="2" s="1"/>
  <c r="AI16" i="1" s="1"/>
  <c r="AI25" i="1" s="1"/>
  <c r="AI33" i="1" s="1"/>
  <c r="BJ74" i="2"/>
  <c r="BJ76" i="2" s="1"/>
  <c r="AA16" i="1" s="1"/>
  <c r="AA25" i="1" s="1"/>
  <c r="AA33" i="1" s="1"/>
  <c r="AT74" i="2"/>
  <c r="AT76" i="2" s="1"/>
  <c r="S16" i="1" s="1"/>
  <c r="S25" i="1" s="1"/>
  <c r="S33" i="1" s="1"/>
  <c r="AD74" i="2"/>
  <c r="AD76" i="2" s="1"/>
  <c r="K16" i="1" s="1"/>
  <c r="K25" i="1" s="1"/>
  <c r="K33" i="1" s="1"/>
  <c r="DJ74" i="2"/>
  <c r="DJ76" i="2" s="1"/>
  <c r="BA16" i="1" s="1"/>
  <c r="BA25" i="1" s="1"/>
  <c r="BA33" i="1" s="1"/>
  <c r="DB74" i="2"/>
  <c r="DB76" i="2" s="1"/>
  <c r="AW16" i="1" s="1"/>
  <c r="AW25" i="1" s="1"/>
  <c r="AW33" i="1" s="1"/>
  <c r="CT74" i="2"/>
  <c r="CT76" i="2" s="1"/>
  <c r="AS16" i="1" s="1"/>
  <c r="AS25" i="1" s="1"/>
  <c r="AS33" i="1" s="1"/>
  <c r="CL74" i="2"/>
  <c r="CL76" i="2" s="1"/>
  <c r="AO16" i="1" s="1"/>
  <c r="AO25" i="1" s="1"/>
  <c r="AO33" i="1" s="1"/>
  <c r="CD74" i="2"/>
  <c r="CD76" i="2" s="1"/>
  <c r="AK16" i="1" s="1"/>
  <c r="AK25" i="1" s="1"/>
  <c r="AK33" i="1" s="1"/>
  <c r="BV74" i="2"/>
  <c r="BV76" i="2" s="1"/>
  <c r="AG16" i="1" s="1"/>
  <c r="AG25" i="1" s="1"/>
  <c r="AG33" i="1" s="1"/>
  <c r="BN74" i="2"/>
  <c r="BN76" i="2" s="1"/>
  <c r="AC16" i="1" s="1"/>
  <c r="AC25" i="1" s="1"/>
  <c r="AC33" i="1" s="1"/>
  <c r="BF74" i="2"/>
  <c r="BF76" i="2" s="1"/>
  <c r="Y16" i="1" s="1"/>
  <c r="Y25" i="1" s="1"/>
  <c r="Y33" i="1" s="1"/>
  <c r="AX74" i="2"/>
  <c r="AX76" i="2" s="1"/>
  <c r="U16" i="1" s="1"/>
  <c r="U25" i="1" s="1"/>
  <c r="U33" i="1" s="1"/>
  <c r="AP74" i="2"/>
  <c r="AP76" i="2" s="1"/>
  <c r="Q16" i="1" s="1"/>
  <c r="Q25" i="1" s="1"/>
  <c r="Q33" i="1" s="1"/>
  <c r="AH74" i="2"/>
  <c r="AH76" i="2" s="1"/>
  <c r="M16" i="1" s="1"/>
  <c r="M25" i="1" s="1"/>
  <c r="M33" i="1" s="1"/>
  <c r="Z74" i="2"/>
  <c r="Z76" i="2" s="1"/>
  <c r="I16" i="1" s="1"/>
  <c r="I25" i="1" s="1"/>
  <c r="I33" i="1" s="1"/>
  <c r="R74" i="2"/>
  <c r="R76" i="2" s="1"/>
  <c r="E16" i="1" s="1"/>
  <c r="E25" i="1" s="1"/>
  <c r="E33" i="1" s="1"/>
  <c r="CX74" i="2"/>
  <c r="CX76" i="2" s="1"/>
  <c r="AU16" i="1" s="1"/>
  <c r="AU25" i="1" s="1"/>
  <c r="AU33" i="1" s="1"/>
  <c r="CH74" i="2"/>
  <c r="CH76" i="2" s="1"/>
  <c r="AM16" i="1" s="1"/>
  <c r="AM25" i="1" s="1"/>
  <c r="AM33" i="1" s="1"/>
  <c r="BR74" i="2"/>
  <c r="BR76" i="2" s="1"/>
  <c r="AE16" i="1" s="1"/>
  <c r="AE25" i="1" s="1"/>
  <c r="AE33" i="1" s="1"/>
  <c r="BB74" i="2"/>
  <c r="BB76" i="2" s="1"/>
  <c r="W16" i="1" s="1"/>
  <c r="W25" i="1" s="1"/>
  <c r="W33" i="1" s="1"/>
  <c r="AL74" i="2"/>
  <c r="AL76" i="2" s="1"/>
  <c r="O16" i="1" s="1"/>
  <c r="O25" i="1" s="1"/>
  <c r="O33" i="1" s="1"/>
  <c r="V74" i="2"/>
  <c r="V76" i="2" s="1"/>
  <c r="G16" i="1" s="1"/>
  <c r="G25" i="1" s="1"/>
  <c r="G33" i="1" s="1"/>
  <c r="DH74" i="2"/>
  <c r="DH76" i="2" s="1"/>
  <c r="AZ16" i="1" s="1"/>
  <c r="AZ25" i="1" s="1"/>
  <c r="AZ33" i="1" s="1"/>
  <c r="CZ74" i="2"/>
  <c r="CZ76" i="2" s="1"/>
  <c r="AV16" i="1" s="1"/>
  <c r="AV25" i="1" s="1"/>
  <c r="AV33" i="1" s="1"/>
  <c r="CR74" i="2"/>
  <c r="CR76" i="2" s="1"/>
  <c r="AR16" i="1" s="1"/>
  <c r="AR25" i="1" s="1"/>
  <c r="AR33" i="1" s="1"/>
  <c r="CJ74" i="2"/>
  <c r="CJ76" i="2" s="1"/>
  <c r="AN16" i="1" s="1"/>
  <c r="AN25" i="1" s="1"/>
  <c r="AN33" i="1" s="1"/>
  <c r="CB74" i="2"/>
  <c r="CB76" i="2" s="1"/>
  <c r="AJ16" i="1" s="1"/>
  <c r="AJ25" i="1" s="1"/>
  <c r="AJ33" i="1" s="1"/>
  <c r="BT74" i="2"/>
  <c r="BT76" i="2" s="1"/>
  <c r="AF16" i="1" s="1"/>
  <c r="AF25" i="1" s="1"/>
  <c r="AF33" i="1" s="1"/>
  <c r="BL74" i="2"/>
  <c r="BL76" i="2" s="1"/>
  <c r="AB16" i="1" s="1"/>
  <c r="AB25" i="1" s="1"/>
  <c r="AB33" i="1" s="1"/>
  <c r="BD74" i="2"/>
  <c r="BD76" i="2" s="1"/>
  <c r="X16" i="1" s="1"/>
  <c r="X25" i="1" s="1"/>
  <c r="X33" i="1" s="1"/>
  <c r="AV74" i="2"/>
  <c r="AV76" i="2" s="1"/>
  <c r="T16" i="1" s="1"/>
  <c r="T25" i="1" s="1"/>
  <c r="T33" i="1" s="1"/>
  <c r="AN74" i="2"/>
  <c r="AN76" i="2" s="1"/>
  <c r="P16" i="1" s="1"/>
  <c r="P25" i="1" s="1"/>
  <c r="P33" i="1" s="1"/>
  <c r="AF74" i="2"/>
  <c r="AF76" i="2" s="1"/>
  <c r="L16" i="1" s="1"/>
  <c r="L25" i="1" s="1"/>
  <c r="L33" i="1" s="1"/>
  <c r="X74" i="2"/>
  <c r="X76" i="2" s="1"/>
  <c r="H16" i="1" s="1"/>
  <c r="H25" i="1" s="1"/>
  <c r="H33" i="1" s="1"/>
  <c r="P74" i="2"/>
  <c r="DL72" i="2"/>
  <c r="AR71" i="1" l="1"/>
  <c r="AV71" i="1"/>
  <c r="AK71" i="1"/>
  <c r="AZ71" i="1"/>
  <c r="AO71" i="1"/>
  <c r="AS71" i="1"/>
  <c r="AH71" i="1"/>
  <c r="O71" i="1"/>
  <c r="AW71" i="1"/>
  <c r="AL71" i="1"/>
  <c r="AF71" i="1"/>
  <c r="BA71" i="1"/>
  <c r="J71" i="1"/>
  <c r="AP71" i="1"/>
  <c r="L71" i="1"/>
  <c r="AI71" i="1"/>
  <c r="I71" i="1"/>
  <c r="AQ71" i="1"/>
  <c r="M71" i="1"/>
  <c r="AY71" i="1"/>
  <c r="AJ71" i="1"/>
  <c r="K71" i="1"/>
  <c r="N71" i="1"/>
  <c r="AT71" i="1"/>
  <c r="AN71" i="1"/>
  <c r="AM71" i="1"/>
  <c r="AX71" i="1"/>
  <c r="AU71" i="1"/>
  <c r="AG71" i="1"/>
  <c r="AA71" i="1"/>
  <c r="AA57" i="1"/>
  <c r="V71" i="1"/>
  <c r="V57" i="1"/>
  <c r="P71" i="1"/>
  <c r="P57" i="1"/>
  <c r="Z71" i="1"/>
  <c r="Z57" i="1"/>
  <c r="T71" i="1"/>
  <c r="T57" i="1"/>
  <c r="AD71" i="1"/>
  <c r="AD57" i="1"/>
  <c r="X71" i="1"/>
  <c r="X57" i="1"/>
  <c r="G71" i="1"/>
  <c r="G57" i="1"/>
  <c r="AB71" i="1"/>
  <c r="AB57" i="1"/>
  <c r="Q71" i="1"/>
  <c r="Q57" i="1"/>
  <c r="W71" i="1"/>
  <c r="W57" i="1"/>
  <c r="U71" i="1"/>
  <c r="U57" i="1"/>
  <c r="AE71" i="1"/>
  <c r="AE57" i="1"/>
  <c r="Y71" i="1"/>
  <c r="Y57" i="1"/>
  <c r="H71" i="1"/>
  <c r="H57" i="1"/>
  <c r="AC71" i="1"/>
  <c r="AC57" i="1"/>
  <c r="S71" i="1"/>
  <c r="S57" i="1"/>
  <c r="R71" i="1"/>
  <c r="R57" i="1"/>
  <c r="F57" i="1"/>
  <c r="F83" i="1" s="1"/>
  <c r="F71" i="1"/>
  <c r="E57" i="1"/>
  <c r="E83" i="1" s="1"/>
  <c r="E71" i="1"/>
  <c r="DL74" i="2"/>
  <c r="P76" i="2"/>
  <c r="D16" i="1" l="1"/>
  <c r="BB16" i="1" s="1"/>
  <c r="DL76" i="2"/>
  <c r="D25" i="1" l="1"/>
  <c r="D33" i="1" s="1"/>
  <c r="D71" i="1" l="1"/>
  <c r="BB25" i="1"/>
  <c r="BB33" i="1" s="1"/>
  <c r="M17" i="1"/>
  <c r="AC17" i="1"/>
  <c r="AS17" i="1"/>
  <c r="L17" i="1"/>
  <c r="AB17" i="1"/>
  <c r="AR17" i="1"/>
  <c r="AP17" i="1"/>
  <c r="O17" i="1"/>
  <c r="AE17" i="1"/>
  <c r="AU17" i="1"/>
  <c r="N17" i="1"/>
  <c r="AD17" i="1"/>
  <c r="D17" i="1"/>
  <c r="E17" i="1"/>
  <c r="U17" i="1"/>
  <c r="AK17" i="1"/>
  <c r="BA17" i="1"/>
  <c r="T17" i="1"/>
  <c r="AJ17" i="1"/>
  <c r="AZ17" i="1"/>
  <c r="G17" i="1"/>
  <c r="W17" i="1"/>
  <c r="AM17" i="1"/>
  <c r="F17" i="1"/>
  <c r="V17" i="1"/>
  <c r="AT17" i="1"/>
  <c r="AV17" i="1"/>
  <c r="AL17" i="1"/>
  <c r="AI17" i="1"/>
  <c r="I17" i="1"/>
  <c r="AO17" i="1"/>
  <c r="X17" i="1"/>
  <c r="AH17" i="1"/>
  <c r="AA17" i="1"/>
  <c r="J17" i="1"/>
  <c r="Q17" i="1"/>
  <c r="AW17" i="1"/>
  <c r="AX17" i="1"/>
  <c r="R17" i="1"/>
  <c r="Y17" i="1"/>
  <c r="H17" i="1"/>
  <c r="AN17" i="1"/>
  <c r="K17" i="1"/>
  <c r="AQ17" i="1"/>
  <c r="Z17" i="1"/>
  <c r="AG17" i="1"/>
  <c r="P17" i="1"/>
  <c r="S17" i="1"/>
  <c r="AY17" i="1"/>
  <c r="AF17" i="1"/>
  <c r="BB71" i="1" l="1"/>
  <c r="D57" i="1"/>
  <c r="D83" i="1" s="1"/>
  <c r="BB76" i="1" l="1"/>
  <c r="E63" i="16" s="1"/>
  <c r="E76" i="1"/>
  <c r="E87" i="1" s="1"/>
  <c r="BB79" i="1"/>
  <c r="E15" i="16" s="1"/>
  <c r="E72" i="16" s="1"/>
  <c r="BB83" i="1" l="1"/>
  <c r="BB87" i="1" s="1"/>
  <c r="AD76" i="1"/>
  <c r="AD87" i="1" s="1"/>
  <c r="AP76" i="1"/>
  <c r="AP87" i="1" s="1"/>
  <c r="AE76" i="1"/>
  <c r="AE87" i="1" s="1"/>
  <c r="T76" i="1"/>
  <c r="T87" i="1" s="1"/>
  <c r="AI76" i="1"/>
  <c r="AI87" i="1" s="1"/>
  <c r="AU76" i="1"/>
  <c r="AU87" i="1" s="1"/>
  <c r="J76" i="1"/>
  <c r="J87" i="1" s="1"/>
  <c r="AZ76" i="1"/>
  <c r="AZ87" i="1" s="1"/>
  <c r="O76" i="1"/>
  <c r="O87" i="1" s="1"/>
  <c r="AQ76" i="1"/>
  <c r="AQ87" i="1" s="1"/>
  <c r="X76" i="1"/>
  <c r="X87" i="1" s="1"/>
  <c r="I76" i="1"/>
  <c r="I87" i="1" s="1"/>
  <c r="AJ76" i="1"/>
  <c r="AJ87" i="1" s="1"/>
  <c r="R76" i="1"/>
  <c r="R87" i="1" s="1"/>
  <c r="AW76" i="1"/>
  <c r="AW87" i="1" s="1"/>
  <c r="AG76" i="1"/>
  <c r="AG87" i="1" s="1"/>
  <c r="AR76" i="1"/>
  <c r="AR87" i="1" s="1"/>
  <c r="AO76" i="1"/>
  <c r="AO87" i="1" s="1"/>
  <c r="M76" i="1"/>
  <c r="M87" i="1" s="1"/>
  <c r="AY76" i="1"/>
  <c r="AY87" i="1" s="1"/>
  <c r="AL76" i="1"/>
  <c r="AL87" i="1" s="1"/>
  <c r="S76" i="1"/>
  <c r="S87" i="1" s="1"/>
  <c r="V76" i="1"/>
  <c r="V87" i="1" s="1"/>
  <c r="AX76" i="1"/>
  <c r="AX87" i="1" s="1"/>
  <c r="AB76" i="1"/>
  <c r="AB87" i="1" s="1"/>
  <c r="BA76" i="1"/>
  <c r="BA87" i="1" s="1"/>
  <c r="AF76" i="1"/>
  <c r="AF87" i="1" s="1"/>
  <c r="Y76" i="1"/>
  <c r="Y87" i="1" s="1"/>
  <c r="W76" i="1"/>
  <c r="W87" i="1" s="1"/>
  <c r="AA76" i="1"/>
  <c r="AA87" i="1" s="1"/>
  <c r="D76" i="1"/>
  <c r="D87" i="1" s="1"/>
  <c r="E16" i="16" l="1"/>
  <c r="E17" i="16"/>
  <c r="AN76" i="1"/>
  <c r="AN87" i="1" s="1"/>
  <c r="U76" i="1"/>
  <c r="U87" i="1" s="1"/>
  <c r="AC76" i="1"/>
  <c r="AC87" i="1" s="1"/>
  <c r="K76" i="1"/>
  <c r="K87" i="1" s="1"/>
  <c r="AS76" i="1"/>
  <c r="AS87" i="1" s="1"/>
  <c r="H76" i="1"/>
  <c r="H87" i="1" s="1"/>
  <c r="AV76" i="1"/>
  <c r="AV87" i="1" s="1"/>
  <c r="P76" i="1"/>
  <c r="P87" i="1" s="1"/>
  <c r="AT76" i="1"/>
  <c r="AT87" i="1" s="1"/>
  <c r="AM76" i="1"/>
  <c r="AM87" i="1" s="1"/>
  <c r="L76" i="1"/>
  <c r="L87" i="1" s="1"/>
  <c r="Q76" i="1"/>
  <c r="Q87" i="1" s="1"/>
  <c r="F76" i="1"/>
  <c r="F87" i="1" s="1"/>
  <c r="AK76" i="1"/>
  <c r="AK87" i="1" s="1"/>
  <c r="G76" i="1"/>
  <c r="G87" i="1" s="1"/>
  <c r="AH76" i="1"/>
  <c r="AH87" i="1" s="1"/>
  <c r="N76" i="1"/>
  <c r="N87" i="1" s="1"/>
  <c r="Z76" i="1"/>
  <c r="Z87" i="1" s="1"/>
  <c r="E73" i="16" l="1"/>
  <c r="E74" i="16"/>
</calcChain>
</file>

<file path=xl/comments1.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2.xml><?xml version="1.0" encoding="utf-8"?>
<comments xmlns="http://schemas.openxmlformats.org/spreadsheetml/2006/main">
  <authors>
    <author>Jennifer Wei</author>
    <author>Aaron J Rosen</author>
  </authors>
  <commentList>
    <comment ref="A6" authorId="0" shapeId="0">
      <text>
        <r>
          <rPr>
            <b/>
            <sz val="8"/>
            <color indexed="81"/>
            <rFont val="Tahoma"/>
            <family val="2"/>
          </rPr>
          <t>Enter full address, including room number.</t>
        </r>
      </text>
    </comment>
    <comment ref="D44" authorId="1" shapeId="0">
      <text>
        <r>
          <rPr>
            <b/>
            <sz val="9"/>
            <color indexed="81"/>
            <rFont val="Arial"/>
            <family val="2"/>
          </rPr>
          <t>System populated number, same as the Total Recharge Hours/Year listed above.</t>
        </r>
      </text>
    </comment>
    <comment ref="E44" authorId="1" shapeId="0">
      <text>
        <r>
          <rPr>
            <b/>
            <sz val="9"/>
            <color indexed="81"/>
            <rFont val="Arial"/>
            <family val="2"/>
          </rPr>
          <t>Current total allocated hours based on hours input per service. This number is auto-calculated.</t>
        </r>
      </text>
    </comment>
    <comment ref="G44" authorId="1" shapeId="0">
      <text>
        <r>
          <rPr>
            <b/>
            <sz val="9"/>
            <color indexed="81"/>
            <rFont val="Arial"/>
            <family val="2"/>
          </rPr>
          <t>Yes - The hours have been fully allocated; the allocation is complete.
No - The hours should be allocated until the total equals "Total Hours to be Allocated."</t>
        </r>
      </text>
    </comment>
    <comment ref="B106" authorId="1" shapeId="0">
      <text>
        <r>
          <rPr>
            <b/>
            <sz val="9"/>
            <color indexed="81"/>
            <rFont val="Arial"/>
            <family val="2"/>
          </rPr>
          <t>Categorize the Non-Service Hours within these 3 options.</t>
        </r>
      </text>
    </comment>
  </commentList>
</comments>
</file>

<file path=xl/comments3.xml><?xml version="1.0" encoding="utf-8"?>
<comments xmlns="http://schemas.openxmlformats.org/spreadsheetml/2006/main">
  <authors>
    <author>Jennifer Wei</author>
    <author>Casey Campbell</author>
  </authors>
  <commentList>
    <comment ref="A6" authorId="0" shapeId="0">
      <text>
        <r>
          <rPr>
            <b/>
            <sz val="8"/>
            <color indexed="81"/>
            <rFont val="Tahoma"/>
            <family val="2"/>
          </rPr>
          <t>Enter full address, including room number.</t>
        </r>
      </text>
    </comment>
    <comment ref="I11" authorId="1" shapeId="0">
      <text>
        <r>
          <rPr>
            <b/>
            <sz val="9"/>
            <color indexed="81"/>
            <rFont val="Tahoma"/>
            <family val="2"/>
          </rPr>
          <t>obtained from URA website</t>
        </r>
        <r>
          <rPr>
            <sz val="9"/>
            <color indexed="81"/>
            <rFont val="Tahoma"/>
            <family val="2"/>
          </rPr>
          <t xml:space="preserve">
</t>
        </r>
      </text>
    </comment>
    <comment ref="C12" authorId="1" shapeId="0">
      <text>
        <r>
          <rPr>
            <b/>
            <sz val="8"/>
            <color indexed="81"/>
            <rFont val="Tahoma"/>
            <family val="2"/>
          </rPr>
          <t>Input base salaries here. Include all salary charged against all funding sources including salary charged to Sponsored Projects and other University Departments.</t>
        </r>
        <r>
          <rPr>
            <sz val="9"/>
            <color indexed="81"/>
            <rFont val="Tahoma"/>
            <family val="2"/>
          </rPr>
          <t xml:space="preserve">
</t>
        </r>
      </text>
    </comment>
  </commentList>
</comments>
</file>

<file path=xl/comments4.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5.xml><?xml version="1.0" encoding="utf-8"?>
<comments xmlns="http://schemas.openxmlformats.org/spreadsheetml/2006/main">
  <authors>
    <author>Jennifer Wei</author>
    <author>Casey Campbell</author>
  </authors>
  <commentList>
    <comment ref="A6" authorId="0" shapeId="0">
      <text>
        <r>
          <rPr>
            <b/>
            <sz val="8"/>
            <color indexed="81"/>
            <rFont val="Tahoma"/>
            <family val="2"/>
          </rPr>
          <t>Enter full address, including room number.</t>
        </r>
      </text>
    </comment>
    <comment ref="G13" authorId="1" shapeId="0">
      <text>
        <r>
          <rPr>
            <b/>
            <sz val="9"/>
            <color indexed="81"/>
            <rFont val="Tahoma"/>
            <family val="2"/>
          </rPr>
          <t>Total Cost must agree to University property records</t>
        </r>
        <r>
          <rPr>
            <sz val="9"/>
            <color indexed="81"/>
            <rFont val="Tahoma"/>
            <family val="2"/>
          </rPr>
          <t xml:space="preserve">
</t>
        </r>
      </text>
    </comment>
    <comment ref="H13" authorId="1" shapeId="0">
      <text>
        <r>
          <rPr>
            <b/>
            <sz val="8"/>
            <color indexed="81"/>
            <rFont val="Tahoma"/>
            <family val="2"/>
          </rPr>
          <t xml:space="preserve">This dollar amount represents the equipment purchase costs that were paid for by the federal government or on a federally funded grant (Ledger 5 FAS account)
</t>
        </r>
        <r>
          <rPr>
            <sz val="9"/>
            <color indexed="81"/>
            <rFont val="Tahoma"/>
            <family val="2"/>
          </rPr>
          <t xml:space="preserve">
</t>
        </r>
      </text>
    </comment>
  </commentList>
</comments>
</file>

<file path=xl/comments6.xml><?xml version="1.0" encoding="utf-8"?>
<comments xmlns="http://schemas.openxmlformats.org/spreadsheetml/2006/main">
  <authors>
    <author>Jennifer Wei</author>
  </authors>
  <commentList>
    <comment ref="A6" authorId="0" shapeId="0">
      <text>
        <r>
          <rPr>
            <b/>
            <sz val="8"/>
            <color indexed="81"/>
            <rFont val="Tahoma"/>
            <family val="2"/>
          </rPr>
          <t>Enter full address, including room number.</t>
        </r>
      </text>
    </comment>
  </commentList>
</comments>
</file>

<file path=xl/comments7.xml><?xml version="1.0" encoding="utf-8"?>
<comments xmlns="http://schemas.openxmlformats.org/spreadsheetml/2006/main">
  <authors>
    <author>Jennifer Wei</author>
    <author>Sophia Gabay</author>
  </authors>
  <commentList>
    <comment ref="A6" authorId="0" shapeId="0">
      <text>
        <r>
          <rPr>
            <b/>
            <sz val="8"/>
            <color indexed="81"/>
            <rFont val="Tahoma"/>
            <family val="2"/>
          </rPr>
          <t>Enter full address, including room number.</t>
        </r>
      </text>
    </comment>
    <comment ref="A15" authorId="1" shapeId="0">
      <text>
        <r>
          <rPr>
            <b/>
            <sz val="9"/>
            <color indexed="81"/>
            <rFont val="Arial"/>
            <family val="2"/>
          </rPr>
          <t>Break down Total Current Year Revenue per Service Line on this row.</t>
        </r>
      </text>
    </comment>
    <comment ref="A18" authorId="1" shapeId="0">
      <text>
        <r>
          <rPr>
            <b/>
            <sz val="9"/>
            <color indexed="81"/>
            <rFont val="Arial"/>
            <family val="2"/>
          </rPr>
          <t>Break down Total Current Year Expenses per Service Line on this row.</t>
        </r>
      </text>
    </comment>
    <comment ref="A30" authorId="1" shapeId="0">
      <text>
        <r>
          <rPr>
            <b/>
            <sz val="9"/>
            <color indexed="81"/>
            <rFont val="Arial"/>
            <family val="2"/>
          </rPr>
          <t>Indicate final amount of Surplus/Deficit per Service Line to include in Rates. Excluded S/D will be carried forward into future year(s).</t>
        </r>
      </text>
    </comment>
  </commentList>
</comments>
</file>

<file path=xl/comments8.xml><?xml version="1.0" encoding="utf-8"?>
<comments xmlns="http://schemas.openxmlformats.org/spreadsheetml/2006/main">
  <authors>
    <author>Casey Campbell</author>
    <author>Jennifer Wei</author>
    <author>Sophia Gabay</author>
  </authors>
  <commentList>
    <comment ref="BB4" authorId="0" shapeId="0">
      <text>
        <r>
          <rPr>
            <b/>
            <sz val="9"/>
            <color indexed="81"/>
            <rFont val="Tahoma"/>
            <family val="2"/>
          </rPr>
          <t>Other Service Lines are currently hidden - please unhide if needed</t>
        </r>
        <r>
          <rPr>
            <sz val="9"/>
            <color indexed="81"/>
            <rFont val="Tahoma"/>
            <family val="2"/>
          </rPr>
          <t xml:space="preserve">
</t>
        </r>
      </text>
    </comment>
    <comment ref="A6" authorId="1" shapeId="0">
      <text>
        <r>
          <rPr>
            <b/>
            <sz val="8"/>
            <color indexed="81"/>
            <rFont val="Tahoma"/>
            <family val="2"/>
          </rPr>
          <t>Enter full address, including room number.</t>
        </r>
      </text>
    </comment>
    <comment ref="C27" authorId="2" shapeId="0">
      <text>
        <r>
          <rPr>
            <b/>
            <sz val="9"/>
            <color indexed="81"/>
            <rFont val="Arial"/>
            <family val="2"/>
          </rPr>
          <t>Enter designated funding to reduce the total cost for Service Lines, if a Planned Subsidy is applicable.</t>
        </r>
      </text>
    </comment>
    <comment ref="C31" authorId="2" shapeId="0">
      <text>
        <r>
          <rPr>
            <b/>
            <sz val="9"/>
            <color indexed="81"/>
            <rFont val="Arial"/>
            <family val="2"/>
          </rPr>
          <t>The "SD in Aggregate" tab is required, unless the Facility is less than one year old.</t>
        </r>
      </text>
    </comment>
    <comment ref="D48" authorId="0" shapeId="0">
      <text>
        <r>
          <rPr>
            <b/>
            <sz val="9"/>
            <color indexed="81"/>
            <rFont val="Tahoma"/>
            <family val="2"/>
          </rPr>
          <t xml:space="preserve">The projected utilization increase set in this template is 3%. This should be adjusted if this 3% is not a representative projected increase for the Recharge Operation
</t>
        </r>
        <r>
          <rPr>
            <sz val="9"/>
            <color indexed="81"/>
            <rFont val="Tahoma"/>
            <family val="2"/>
          </rPr>
          <t xml:space="preserve">
</t>
        </r>
      </text>
    </comment>
    <comment ref="C60" authorId="0" shapeId="0">
      <text>
        <r>
          <rPr>
            <b/>
            <sz val="9"/>
            <color indexed="81"/>
            <rFont val="Tahoma"/>
            <family val="2"/>
          </rPr>
          <t>This amount cannot exceed the Calculated Billing Rate and the cell is formatted to prevent an amount that is higher than Row 57</t>
        </r>
        <r>
          <rPr>
            <sz val="9"/>
            <color indexed="81"/>
            <rFont val="Tahoma"/>
            <family val="2"/>
          </rPr>
          <t xml:space="preserve">
</t>
        </r>
      </text>
    </comment>
  </commentList>
</comments>
</file>

<file path=xl/comments9.xml><?xml version="1.0" encoding="utf-8"?>
<comments xmlns="http://schemas.openxmlformats.org/spreadsheetml/2006/main">
  <authors>
    <author>Casey Campbell</author>
    <author>Jennifer Wei</author>
  </authors>
  <commentList>
    <comment ref="BB4" authorId="0" shapeId="0">
      <text>
        <r>
          <rPr>
            <b/>
            <sz val="9"/>
            <color indexed="81"/>
            <rFont val="Tahoma"/>
            <family val="2"/>
          </rPr>
          <t>Other Service Lines are currently hidden - please unhide if needed</t>
        </r>
        <r>
          <rPr>
            <sz val="9"/>
            <color indexed="81"/>
            <rFont val="Tahoma"/>
            <family val="2"/>
          </rPr>
          <t xml:space="preserve">
</t>
        </r>
      </text>
    </comment>
    <comment ref="A6" authorId="1" shapeId="0">
      <text>
        <r>
          <rPr>
            <b/>
            <sz val="8"/>
            <color indexed="81"/>
            <rFont val="Tahoma"/>
            <family val="2"/>
          </rPr>
          <t>Enter full address, including room number.</t>
        </r>
      </text>
    </comment>
  </commentList>
</comments>
</file>

<file path=xl/sharedStrings.xml><?xml version="1.0" encoding="utf-8"?>
<sst xmlns="http://schemas.openxmlformats.org/spreadsheetml/2006/main" count="1477" uniqueCount="459">
  <si>
    <t>Expenses</t>
  </si>
  <si>
    <t>Personnel</t>
  </si>
  <si>
    <t>Total</t>
  </si>
  <si>
    <t>must = 100%</t>
  </si>
  <si>
    <t>%</t>
  </si>
  <si>
    <t>Amount</t>
  </si>
  <si>
    <t>from Equipment worksheet</t>
  </si>
  <si>
    <t>Total benefit hours</t>
  </si>
  <si>
    <t>Salaries, Wages &amp; Fringe Benefits</t>
  </si>
  <si>
    <t>Role</t>
  </si>
  <si>
    <t xml:space="preserve">Non-Labor Expense </t>
  </si>
  <si>
    <t>TOTAL</t>
  </si>
  <si>
    <t>Non-Service/Admin</t>
  </si>
  <si>
    <t>Non-Labor Expenses</t>
  </si>
  <si>
    <t>Capital Equipment Expenses</t>
  </si>
  <si>
    <t>Total Cost in Rate Calculations</t>
  </si>
  <si>
    <t>Add: Expenses not included in rate calculations</t>
  </si>
  <si>
    <t>Allocation to Services</t>
  </si>
  <si>
    <t>ALLOCATION OF EQUIPMENT EXPENSES TO SERVICES</t>
  </si>
  <si>
    <t>(list all non-labor expense below, for example:)</t>
  </si>
  <si>
    <t>Allocation of Time and Salary/Fringe to Services/Activities</t>
  </si>
  <si>
    <t>Projected revenues from services</t>
  </si>
  <si>
    <t>Total Available (non-benefit) Hours</t>
  </si>
  <si>
    <t>As of:</t>
  </si>
  <si>
    <t>Research</t>
  </si>
  <si>
    <t>Clinical</t>
  </si>
  <si>
    <t>Yes</t>
  </si>
  <si>
    <t>No</t>
  </si>
  <si>
    <t>Educational</t>
  </si>
  <si>
    <t>Analysis</t>
  </si>
  <si>
    <t>Consulting</t>
  </si>
  <si>
    <t>Public Service</t>
  </si>
  <si>
    <t xml:space="preserve">What is the nature of the service? </t>
  </si>
  <si>
    <t>External Academic Users</t>
  </si>
  <si>
    <t>External Commercial Users</t>
  </si>
  <si>
    <t>Hours on Non-Service Activities</t>
  </si>
  <si>
    <t>Total Recharge Hours/Year (Service &amp; Non-Service)</t>
  </si>
  <si>
    <t>Totals</t>
  </si>
  <si>
    <t>Hours on Service Line Activities</t>
  </si>
  <si>
    <t>Total Direct Service Line Hours Per Year</t>
  </si>
  <si>
    <t>Are human subjects involved?</t>
  </si>
  <si>
    <t>Do you provide services to external customer?</t>
  </si>
  <si>
    <t>Total Recharge Hours for Full-time Employee</t>
  </si>
  <si>
    <t>Recharge Hours by Service</t>
  </si>
  <si>
    <t>External Academic Users (3)</t>
  </si>
  <si>
    <t>External Commercial Users (3)</t>
  </si>
  <si>
    <t>Planned Subsidy to Reduce Rates</t>
  </si>
  <si>
    <t>Are All Hours Allocated?</t>
  </si>
  <si>
    <t>% of Recharge Time on Direct Service</t>
  </si>
  <si>
    <t>% of Recharge Time on Non-Service Activity</t>
  </si>
  <si>
    <t>Hours Per Year on Non-Service Activity</t>
  </si>
  <si>
    <t>Total Hours to be Allocated</t>
  </si>
  <si>
    <t>Non-Service Recharge Activity Hours</t>
  </si>
  <si>
    <t>Breakdown of Non-Service Hours</t>
  </si>
  <si>
    <t>Sum of Non-Service Hours Breakdown</t>
  </si>
  <si>
    <t>Difference</t>
  </si>
  <si>
    <t>Total Depreciation Expenses</t>
  </si>
  <si>
    <t>distributed based on the proportional sizes of direct labor costs associated with each Service Line</t>
  </si>
  <si>
    <t>Non-Service/Administrative Time</t>
  </si>
  <si>
    <t>Total Base Salary</t>
  </si>
  <si>
    <t>Tag #</t>
  </si>
  <si>
    <t>Description</t>
  </si>
  <si>
    <t>Manufacturer</t>
  </si>
  <si>
    <t>First Fiscal Year for Depreciation</t>
  </si>
  <si>
    <t>Federal FB</t>
  </si>
  <si>
    <t>Total Net Salary &amp; Allowable FB</t>
  </si>
  <si>
    <t>Sal + FB</t>
  </si>
  <si>
    <t>Directly Assigned Salary &amp; FB</t>
  </si>
  <si>
    <t>Allocation of Non-Service and Administration Salary &amp; FB Across Direct Services</t>
  </si>
  <si>
    <t>Current Total Hours Allocated</t>
  </si>
  <si>
    <t>Non-Federal FB</t>
  </si>
  <si>
    <t xml:space="preserve">Depreciation Expenses </t>
  </si>
  <si>
    <t xml:space="preserve">External Academic Users </t>
  </si>
  <si>
    <t>Current FY Utilization (1)</t>
  </si>
  <si>
    <t>Total Current FY Utilization</t>
  </si>
  <si>
    <t>Name</t>
  </si>
  <si>
    <t>Total Cost</t>
  </si>
  <si>
    <t>Depreciation Expenses</t>
  </si>
  <si>
    <t>Equipment Life</t>
  </si>
  <si>
    <t>Utilization</t>
  </si>
  <si>
    <t>Rates</t>
  </si>
  <si>
    <t>Total Expenses + Unallowable Costs</t>
  </si>
  <si>
    <t>Total Projected Revenues</t>
  </si>
  <si>
    <t>Projected Utilization for Next FY</t>
  </si>
  <si>
    <t>Total Projected Utilization for Next FY</t>
  </si>
  <si>
    <t>Calculated Billing Rate for Next FY</t>
  </si>
  <si>
    <t>Established Billing Rates for Next FY</t>
  </si>
  <si>
    <t>Total Next FY Expenses</t>
  </si>
  <si>
    <t>Description of Services</t>
  </si>
  <si>
    <t>Effort Billable Hours</t>
  </si>
  <si>
    <t>Equipment &amp; Service Contract Expenses</t>
  </si>
  <si>
    <t>Salary &amp; FB Expenses</t>
  </si>
  <si>
    <t>Summary</t>
  </si>
  <si>
    <t>Applicable for Fiscal Year:</t>
  </si>
  <si>
    <t>Projected Expenses</t>
  </si>
  <si>
    <t xml:space="preserve">Reconciliation to Budgets </t>
  </si>
  <si>
    <t xml:space="preserve">Name of Recharge/Service Center: </t>
  </si>
  <si>
    <t>Recharge/Planned Subsidy Salary</t>
  </si>
  <si>
    <t>List of external Customers</t>
  </si>
  <si>
    <t>Supervision/Facility Management</t>
  </si>
  <si>
    <t>Depreciation Base</t>
  </si>
  <si>
    <t xml:space="preserve">External Commercial Users </t>
  </si>
  <si>
    <t>from Salary &amp; FB Exp worksheet</t>
  </si>
  <si>
    <t>from Non-Labor Exp worksheet</t>
  </si>
  <si>
    <t>Notes</t>
  </si>
  <si>
    <t>Revenues by Service</t>
  </si>
  <si>
    <t>Expenses by Service</t>
  </si>
  <si>
    <t>Instructions/</t>
  </si>
  <si>
    <t>A</t>
  </si>
  <si>
    <t>B</t>
  </si>
  <si>
    <t>C</t>
  </si>
  <si>
    <t>Adjust for:</t>
  </si>
  <si>
    <t>D</t>
  </si>
  <si>
    <t>+</t>
  </si>
  <si>
    <t>EXPENSE IN AGGREGATE</t>
  </si>
  <si>
    <t>F</t>
  </si>
  <si>
    <t>G</t>
  </si>
  <si>
    <t>H</t>
  </si>
  <si>
    <t>I</t>
  </si>
  <si>
    <t>-</t>
  </si>
  <si>
    <t>Instructions/Notes to Surplus/Deficit Calculation:</t>
  </si>
  <si>
    <t>General note:</t>
  </si>
  <si>
    <t>SD in Aggregate</t>
  </si>
  <si>
    <t>SD by Service</t>
  </si>
  <si>
    <t>Current total year-to-date user revenue (not including subsidy transfers)</t>
  </si>
  <si>
    <t>Estimated additional user revenue through end of current year</t>
  </si>
  <si>
    <t>Total current year Estimated Revenue</t>
  </si>
  <si>
    <t>K = J - E</t>
  </si>
  <si>
    <t>E = A + B + C + D</t>
  </si>
  <si>
    <t>M</t>
  </si>
  <si>
    <t>N = K + M or N = K + M - L</t>
  </si>
  <si>
    <t>O = N / J</t>
  </si>
  <si>
    <t>This line item is applicable to those centers that included the prior year's calculated surplus/deficit into the current year's rates.</t>
  </si>
  <si>
    <t>Current total year-to-date Operating Expenses</t>
  </si>
  <si>
    <t>Estimated additional Operating Expenses through end of current year</t>
  </si>
  <si>
    <t>Equipment Depreciation Expenses</t>
  </si>
  <si>
    <t>Other unallowable costs charged to operating account (Unallowable FB)</t>
  </si>
  <si>
    <t>J = F + G + H - I</t>
  </si>
  <si>
    <t>L = J * (2/12)</t>
  </si>
  <si>
    <t>Estimated Total Allowable Current Year Expenses</t>
  </si>
  <si>
    <t>Totals from "SD in Aggregate"</t>
  </si>
  <si>
    <t>% to Service</t>
  </si>
  <si>
    <t>Are all Dollars Allocated?</t>
  </si>
  <si>
    <t>ALL OPERATING EXPENDITURES associated with a recharge center must be captured in the center's account(s) to be associated with the related revenues.</t>
  </si>
  <si>
    <t>This amount should be incorporated in the rate calculations for the indicated fiscal year.  This amount is decided and placed into the cell by you.  It is based on the Net Surplus/(Deficit) calculation and an evaluation of how much of the net surplus/(deficit) you will want to apply this coming year, versus spreading out over a couple of years (See Note 11).</t>
  </si>
  <si>
    <t>ALL USER REVENUES associated with a recharge center must be captured in the center's account(s) to be associated with the related expenditures. On this worksheet, include a note indicating the date through which ytd revenue is measured.</t>
  </si>
  <si>
    <t>Explain reason if the full Surplus or Deficit is not included in your rates:</t>
  </si>
  <si>
    <r>
      <t xml:space="preserve">Federal cost accounting standards permit a </t>
    </r>
    <r>
      <rPr>
        <b/>
        <sz val="8"/>
        <rFont val="Arial"/>
        <family val="2"/>
      </rPr>
      <t>surplus</t>
    </r>
    <r>
      <rPr>
        <sz val="8"/>
        <rFont val="Arial"/>
        <family val="2"/>
      </rPr>
      <t xml:space="preserve"> in the amount of approximately 2 months of operating expenses (working capital) to be retained in the operating account without having to be carried forward into the next year's rate calculations.  </t>
    </r>
  </si>
  <si>
    <t>Net Surplus/(Deficit) as % of Total Est. Expense</t>
  </si>
  <si>
    <t>Unallowable FB</t>
  </si>
  <si>
    <t>Surplus/Deficit to Include in Rates</t>
  </si>
  <si>
    <t>Full Name:</t>
  </si>
  <si>
    <t>Description:</t>
  </si>
  <si>
    <t>Service 7:</t>
  </si>
  <si>
    <t>Service 8:</t>
  </si>
  <si>
    <t>Service 9:</t>
  </si>
  <si>
    <t>Service 10:</t>
  </si>
  <si>
    <t>Service 11:</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</si>
  <si>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</si>
  <si>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</si>
  <si>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</si>
  <si>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</si>
  <si>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</si>
  <si>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</si>
  <si>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</si>
  <si>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</si>
  <si>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</si>
  <si>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</si>
  <si>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</si>
  <si>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</si>
  <si>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</si>
  <si>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</si>
  <si>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 26:</t>
  </si>
  <si>
    <t>Service 27:</t>
  </si>
  <si>
    <t>Service 28:</t>
  </si>
  <si>
    <t>Service 29:</t>
  </si>
  <si>
    <t>Service 30:</t>
  </si>
  <si>
    <t>Service 31:</t>
  </si>
  <si>
    <t>Service 32:</t>
  </si>
  <si>
    <t>Service 33:</t>
  </si>
  <si>
    <t>Service 34:</t>
  </si>
  <si>
    <t>Service 35:</t>
  </si>
  <si>
    <t>Service 36:</t>
  </si>
  <si>
    <t>Service 37:</t>
  </si>
  <si>
    <t>Service 38:</t>
  </si>
  <si>
    <t>Service 39:</t>
  </si>
  <si>
    <t>Service 40:</t>
  </si>
  <si>
    <t>Service 41:</t>
  </si>
  <si>
    <t>Service 42:</t>
  </si>
  <si>
    <t>Service 43:</t>
  </si>
  <si>
    <t>Service 44:</t>
  </si>
  <si>
    <t>Service 45:</t>
  </si>
  <si>
    <t>Service 46:</t>
  </si>
  <si>
    <t>Service 47:</t>
  </si>
  <si>
    <t>Service 48:</t>
  </si>
  <si>
    <t>Service 49:</t>
  </si>
  <si>
    <t>Service 50:</t>
  </si>
  <si>
    <t>Surplus/Deficit Status</t>
  </si>
  <si>
    <t>Information fed from "SD in Aggregate"</t>
  </si>
  <si>
    <t>Three Possibilities: Deficit, Surplus less than 2 months Working Capital, and large surplus</t>
  </si>
  <si>
    <t>Complete the following tab if required by the "Description of Deficit Status" instructions</t>
  </si>
  <si>
    <t>2 Months' Working Capital Allowance</t>
  </si>
  <si>
    <t>% of Total Direct Labor Per Service</t>
  </si>
  <si>
    <t>Non-Serv/Admin Labor Per Service</t>
  </si>
  <si>
    <t>Total After Alloc.</t>
  </si>
  <si>
    <t>Less: Benefit Hours</t>
  </si>
  <si>
    <t>Sick Time Hours</t>
  </si>
  <si>
    <t>Holiday Hours</t>
  </si>
  <si>
    <t>WORKING CAPITAL AND OTHER SUBSIDY ADJUSTMENT</t>
  </si>
  <si>
    <t>If Deficit: Other Subsidy (beyond Line D, this includes year-end deficit coverage)</t>
  </si>
  <si>
    <t xml:space="preserve">Federal cost accounting standards require recharge centers to determine their surplus or deficit position on an ANNUAL BASIS and to incorporate the appropriate carry forward amount (+ or -) into the next year's rate calculations.  This practice ensures that the center achieves no more than a break-even status over time ("profits" cannot be accumulated).  </t>
  </si>
  <si>
    <t>This ratio is calculated to measure the relative size of any net surplus/(deficit).  Carrying forward a large surplus or deficit into the next year's rate calculations will cause substantial swings in the rates.  Using this ratio, the magnitude of the carry forward should be assessed before determining the final Surplus/(Deficit) to Carry forward to the next fiscal year.  If the full amount is not carried forward, the plan for recognizing the remaining balance should be documented in the last section of the page (Line 13) E.g., "the surplus will be folded into rates over the next 3 years".</t>
  </si>
  <si>
    <t>Other Subsidy (Next FY)</t>
  </si>
  <si>
    <t xml:space="preserve">Service 4: </t>
  </si>
  <si>
    <t xml:space="preserve">Service 5: </t>
  </si>
  <si>
    <t xml:space="preserve">Service 6: </t>
  </si>
  <si>
    <t>Name 4</t>
  </si>
  <si>
    <t>Name 5</t>
  </si>
  <si>
    <t>Name 6</t>
  </si>
  <si>
    <t>Name 7</t>
  </si>
  <si>
    <t>Name 8</t>
  </si>
  <si>
    <t>Name 9</t>
  </si>
  <si>
    <t>Name 10</t>
  </si>
  <si>
    <t>Name 11</t>
  </si>
  <si>
    <t>Name 12</t>
  </si>
  <si>
    <t>Name 13</t>
  </si>
  <si>
    <t>On this worksheet, include a note indicating how this estimate was determined; a worksheet can be added to this file as needed</t>
  </si>
  <si>
    <t>This line item is applicable to centers that charge users a subsidized rate.  This is acceptable, but it means that all or a subset of users do not bear the calculated cost of providing the service.  Instead, a subsidy is provided to cover the deficit that implicitly results.  This subsidy amount or, in other words, the revenues that would have been earned if the calculated rates were charged to all users, cannot be reflected in a carry forward amount that is incorporated into the next year's rates.  A planned subsidy should be affected via a non-mandatory transfer of revenue into the operating account. Please enter the Planned Subsidy amount here, whether the transaction has already occurred, or will occur before the end of the Fiscal Year.</t>
  </si>
  <si>
    <t>The University of Chicago - Recharge Rate Calculation Worksheet</t>
  </si>
  <si>
    <t xml:space="preserve">FAS Account: </t>
  </si>
  <si>
    <t>Total Hours Per Year (Reflects Appointment in Workday)</t>
  </si>
  <si>
    <t>Professional Conferences/Development/Training</t>
  </si>
  <si>
    <t>Other (please update to explain)</t>
  </si>
  <si>
    <t>Services:</t>
  </si>
  <si>
    <t>Audio-Visual (2100)</t>
  </si>
  <si>
    <t>Central Shop Charges (2300)</t>
  </si>
  <si>
    <t>Computing - Computation Center (2400)</t>
  </si>
  <si>
    <t>Computing - Other University (2500)</t>
  </si>
  <si>
    <t>Computing - Non University (2600)</t>
  </si>
  <si>
    <t>Consultants/Professional Fees (2700)</t>
  </si>
  <si>
    <t>Dept Service Unit Charges (2800)</t>
  </si>
  <si>
    <t>Duplicating/Printing (2900)</t>
  </si>
  <si>
    <t>Human Subjects/Volunteer Expense (3100)</t>
  </si>
  <si>
    <t>Insurance (3200)</t>
  </si>
  <si>
    <t>Maintenance/Repair (3300)</t>
  </si>
  <si>
    <t>Physical Plant Dept Services (3700)</t>
  </si>
  <si>
    <t>Postage/Shipping (3800)</t>
  </si>
  <si>
    <t>Professional Development (3900)</t>
  </si>
  <si>
    <t>Radiation Protection (4100)</t>
  </si>
  <si>
    <t>Telephone (4200)</t>
  </si>
  <si>
    <t>Transportation Services (4400)</t>
  </si>
  <si>
    <t>All Other (4900)</t>
  </si>
  <si>
    <t>Supplies:</t>
  </si>
  <si>
    <t>Lab Supplies (5400)</t>
  </si>
  <si>
    <t>Office/Education Supplies (5500)</t>
  </si>
  <si>
    <t>Shop Supplies (5600)</t>
  </si>
  <si>
    <t>Computer Software under $100K (5800)</t>
  </si>
  <si>
    <t>All Other (5900)</t>
  </si>
  <si>
    <t>Other:</t>
  </si>
  <si>
    <t>Domestic Travel - Staff (7100)</t>
  </si>
  <si>
    <t>Foreign Travel - Staff (7300)</t>
  </si>
  <si>
    <t>Equipment Lease - Computing (7800)</t>
  </si>
  <si>
    <t>Equipment Lease - Other (7900)</t>
  </si>
  <si>
    <t>Space Lease (8000)</t>
  </si>
  <si>
    <t>Lease - All Other (8100)</t>
  </si>
  <si>
    <t>Interest Costs for Cash Overdrafts (9000)</t>
  </si>
  <si>
    <t>Interest Costs for Internal Loans (9010)</t>
  </si>
  <si>
    <t xml:space="preserve">Note 1: </t>
  </si>
  <si>
    <t>Advertising (9901)</t>
  </si>
  <si>
    <t>Autos/Transportation for Personal Use (9902)</t>
  </si>
  <si>
    <t>Fines/Penalties (9903)</t>
  </si>
  <si>
    <t>Housing/Personal Living Expenses (9904)</t>
  </si>
  <si>
    <t>Institutional Donations (9905)</t>
  </si>
  <si>
    <t>Memberships (9906)</t>
  </si>
  <si>
    <t>Gifts to Employees (9907)</t>
  </si>
  <si>
    <t>Pension Costs (9908)</t>
  </si>
  <si>
    <t>Trustee Expenses (9909)</t>
  </si>
  <si>
    <t>Miscellaneous Charges (9912)</t>
  </si>
  <si>
    <t>GEMS Card Charges (9910)</t>
  </si>
  <si>
    <t>GEMS Bank Service Charges (9911)</t>
  </si>
  <si>
    <t>CALCULATION OF EQUIPMENT DEPRECATION EXPENSES (this section MUST agree to Financial Services - Capital Asset Accounting records)</t>
  </si>
  <si>
    <t>FAS Account(s) that Funded Equip</t>
  </si>
  <si>
    <t xml:space="preserve">Internal UChicago Users </t>
  </si>
  <si>
    <t>Uchicago Internal Users (2)</t>
  </si>
  <si>
    <r>
      <t xml:space="preserve">(1) </t>
    </r>
    <r>
      <rPr>
        <b/>
        <sz val="8"/>
        <rFont val="Arial"/>
        <family val="2"/>
      </rPr>
      <t>Current FY Utilization:</t>
    </r>
    <r>
      <rPr>
        <sz val="8"/>
        <rFont val="Arial"/>
        <family val="2"/>
      </rPr>
      <t xml:space="preserve"> Please indicate utilization figures for the current fiscal year, including an adjustment for final utilization figures through June 30. These figures should form a basis for next year's Projected Utilization.</t>
    </r>
  </si>
  <si>
    <t>Please complete the information in the Red shaded boxes</t>
  </si>
  <si>
    <t>To reduce or eliminate the amount of increase in the next year's rate, a school or other unit may agree to cover a year-end deficit, representing a subsidy beyond that which was determined when user rates were established below the calculated rates (i.e., a planned subsidy, see note 4).  Any such additional subsidy amount should be entered here.</t>
  </si>
  <si>
    <t>If you are not carrying over the full amount of the surplus/(deficit) from the prior year, please use the red box to explain the details.</t>
  </si>
  <si>
    <t>Uchicago internal users</t>
  </si>
  <si>
    <t>Facility Building Name:</t>
  </si>
  <si>
    <t>Recharge Room Number(s):</t>
  </si>
  <si>
    <t>Please enter a short name for each Service after the colon.</t>
  </si>
  <si>
    <t>Please enter a description of each Service after the colon.</t>
  </si>
  <si>
    <t>Replace "Name #" description with Employee Name</t>
  </si>
  <si>
    <t>Replace "Role" description with Employee Role</t>
  </si>
  <si>
    <t>Enter Vacation Days per year</t>
  </si>
  <si>
    <t>Enter Personal Holiday Days per year</t>
  </si>
  <si>
    <t>Enter Sick Days per year</t>
  </si>
  <si>
    <t>Enter Holiday Days per year</t>
  </si>
  <si>
    <t>Enter hours worked per week (ex. 40.0, 37.5, 20.0)</t>
  </si>
  <si>
    <t>Completed By (Name &amp; Title):</t>
  </si>
  <si>
    <t>For each of the three questions below, click on the corresponding shaded cells to see the available options. You may enter your own data if it is not listed.</t>
  </si>
  <si>
    <t xml:space="preserve">Facility Address: </t>
  </si>
  <si>
    <t>Please enter the full name of each Service after the colon.</t>
  </si>
  <si>
    <t>Please list the full names and affiliations of your external customers.</t>
  </si>
  <si>
    <t>Date Completed:</t>
  </si>
  <si>
    <t>Email Address:</t>
  </si>
  <si>
    <t>Vacation and Personal Holiday Hours</t>
  </si>
  <si>
    <r>
      <rPr>
        <b/>
        <i/>
        <sz val="8"/>
        <rFont val="Arial"/>
        <family val="2"/>
      </rPr>
      <t xml:space="preserve">% </t>
    </r>
    <r>
      <rPr>
        <sz val="8"/>
        <rFont val="Arial"/>
        <family val="2"/>
      </rPr>
      <t>Effort Provided to this Recharge</t>
    </r>
  </si>
  <si>
    <t>Benefit Ineligble</t>
  </si>
  <si>
    <r>
      <t xml:space="preserve">(2) </t>
    </r>
    <r>
      <rPr>
        <b/>
        <sz val="8"/>
        <rFont val="Arial"/>
        <family val="2"/>
      </rPr>
      <t xml:space="preserve">UChicago Users: </t>
    </r>
    <r>
      <rPr>
        <sz val="8"/>
        <rFont val="Arial"/>
        <family val="2"/>
      </rPr>
      <t>the Established Billing rate for Internal Users must be less than or equal to the Calculated Billing Rate.   </t>
    </r>
  </si>
  <si>
    <t>% Effort on Other Recharges</t>
  </si>
  <si>
    <t>% Effort on Non-Recharges</t>
  </si>
  <si>
    <t>Current % Allocated</t>
  </si>
  <si>
    <t>Hours of Recharge Time on Service</t>
  </si>
  <si>
    <t>Total % Effort</t>
  </si>
  <si>
    <t>%  Effort from Effort Billable Hours</t>
  </si>
  <si>
    <t>Non-Federal</t>
  </si>
  <si>
    <t>Fringe Rate</t>
  </si>
  <si>
    <t>Benefit Ineligible</t>
  </si>
  <si>
    <t xml:space="preserve">Federal </t>
  </si>
  <si>
    <t xml:space="preserve">Employee Type </t>
  </si>
  <si>
    <t>Benefits Eligible</t>
  </si>
  <si>
    <t>Benefits Ineligible</t>
  </si>
  <si>
    <t>NOTE: Each "Total After Alloc." figure feeds into the Summary tab.</t>
  </si>
  <si>
    <t>Acquisition Date</t>
  </si>
  <si>
    <t>Subsidies transferred to the Recharge (year-to-date)</t>
  </si>
  <si>
    <t>Recharge Centers must adhere to the above established Billing Rates for the designated fiscal year after the rates are approved by Financial Services. Services can be offered in a bundled package based on these established rates, but the bundled package must agree to the aggregate individual rates calculated above. Deviation from the above practice should be discussed with Financial Services prior to offering the services.</t>
  </si>
  <si>
    <r>
      <t xml:space="preserve">(3) </t>
    </r>
    <r>
      <rPr>
        <b/>
        <sz val="8"/>
        <rFont val="Arial"/>
        <family val="2"/>
      </rPr>
      <t xml:space="preserve">External Users: </t>
    </r>
    <r>
      <rPr>
        <sz val="8"/>
        <rFont val="Arial"/>
        <family val="2"/>
      </rPr>
      <t xml:space="preserve">If you have significant sales from external users, contact Financial Services for tax consideration. The established rate should be based on market competitive pricing if there are commercial suppliers providing similar goods or services in the area. The external rate may be greater than the calculated rate, include the F&amp;A costs, and may include a reasonable additional fee in excess of the cost of the service. </t>
    </r>
  </si>
  <si>
    <r>
      <rPr>
        <b/>
        <i/>
        <sz val="8"/>
        <rFont val="Arial"/>
        <family val="2"/>
      </rPr>
      <t>Enter Usage Units</t>
    </r>
    <r>
      <rPr>
        <i/>
        <sz val="8"/>
        <rFont val="Arial"/>
        <family val="2"/>
      </rPr>
      <t xml:space="preserve"> (hours, units, product measures)</t>
    </r>
  </si>
  <si>
    <t>hours</t>
  </si>
  <si>
    <t>Phone Number:</t>
  </si>
  <si>
    <t>Zero Benefits</t>
  </si>
  <si>
    <t>Allowable costs included in rate calculations</t>
  </si>
  <si>
    <t xml:space="preserve">Service 1:  </t>
  </si>
  <si>
    <t xml:space="preserve">Service 2: </t>
  </si>
  <si>
    <t xml:space="preserve">Service 3:  </t>
  </si>
  <si>
    <t xml:space="preserve">Full Name:  </t>
  </si>
  <si>
    <t xml:space="preserve">Description: </t>
  </si>
  <si>
    <t xml:space="preserve">Description:  </t>
  </si>
  <si>
    <t xml:space="preserve">Full Name: </t>
  </si>
  <si>
    <t>Name 1</t>
  </si>
  <si>
    <t>Name 2</t>
  </si>
  <si>
    <t>Name 3</t>
  </si>
  <si>
    <t>% effort</t>
  </si>
  <si>
    <t>Federally Funded Cost</t>
  </si>
  <si>
    <t>External Revenue</t>
  </si>
  <si>
    <t>Internal Revenue</t>
  </si>
  <si>
    <t>Subaccount</t>
  </si>
  <si>
    <t xml:space="preserve">Audio-Visual </t>
  </si>
  <si>
    <t xml:space="preserve">Central Shop Charges </t>
  </si>
  <si>
    <t xml:space="preserve">Computing - Computation Center </t>
  </si>
  <si>
    <t xml:space="preserve">Computing - Other University </t>
  </si>
  <si>
    <t xml:space="preserve">Computing - Non University </t>
  </si>
  <si>
    <t xml:space="preserve">Consultants/Professional Fees </t>
  </si>
  <si>
    <t xml:space="preserve">Dept Service Unit Charges </t>
  </si>
  <si>
    <t xml:space="preserve">Duplicating/Printing </t>
  </si>
  <si>
    <t xml:space="preserve">Human Subjects/Volunteer Expense </t>
  </si>
  <si>
    <t xml:space="preserve">Insurance </t>
  </si>
  <si>
    <t xml:space="preserve">Maintenance/Repair </t>
  </si>
  <si>
    <t xml:space="preserve">Physical Plant Dept Services </t>
  </si>
  <si>
    <t>Postage/Shipping</t>
  </si>
  <si>
    <t>Professional Development</t>
  </si>
  <si>
    <t>Radiation Protection</t>
  </si>
  <si>
    <t xml:space="preserve">Telephone </t>
  </si>
  <si>
    <t xml:space="preserve">Transportation Services </t>
  </si>
  <si>
    <t xml:space="preserve">All Other </t>
  </si>
  <si>
    <t xml:space="preserve">Lab Supplies </t>
  </si>
  <si>
    <t xml:space="preserve">Office/Education Supplies </t>
  </si>
  <si>
    <t xml:space="preserve">Shop Supplies </t>
  </si>
  <si>
    <t xml:space="preserve">Computer Software under $100K </t>
  </si>
  <si>
    <t xml:space="preserve">Domestic Travel - Staff </t>
  </si>
  <si>
    <t>Animal Purchases/Supplies (5100)</t>
  </si>
  <si>
    <t>Animal Purchases/Supplies</t>
  </si>
  <si>
    <t>Subsidy:</t>
  </si>
  <si>
    <t>Subsidy from Department/Division</t>
  </si>
  <si>
    <t>Total Expense</t>
  </si>
  <si>
    <t>Total Revenue*</t>
  </si>
  <si>
    <t>*</t>
  </si>
  <si>
    <t>Total revenue must agree to the Summary tab</t>
  </si>
  <si>
    <t>Cost of Goods Sold</t>
  </si>
  <si>
    <t>0991</t>
  </si>
  <si>
    <t xml:space="preserve">Foreign Travel - Staff </t>
  </si>
  <si>
    <t xml:space="preserve">Equipment Lease - Computing </t>
  </si>
  <si>
    <t xml:space="preserve">Equipment Lease - Other </t>
  </si>
  <si>
    <t xml:space="preserve">Space Lease </t>
  </si>
  <si>
    <t xml:space="preserve">Lease - All Other </t>
  </si>
  <si>
    <t xml:space="preserve">Depreciation Expense </t>
  </si>
  <si>
    <t>Payroll and Benefits</t>
  </si>
  <si>
    <t>Salary</t>
  </si>
  <si>
    <t>1000-1899</t>
  </si>
  <si>
    <t>Fringe Benefits</t>
  </si>
  <si>
    <t>1900-1904</t>
  </si>
  <si>
    <t>% Utilized by Recharge</t>
  </si>
  <si>
    <t>If your recharge center's customers include federal sponsored projects, the allowability of the costs must adhere to Uniform Guidance and University Financial Policy 1013. Unallowable costs can never be included in the calculated rate charged to internal users or included in pass through costs to internal users; therefore, unallowable expenses are not allowed to be charged to recharge FAS accounts.</t>
  </si>
  <si>
    <t>Name 14</t>
  </si>
  <si>
    <t>Name 15</t>
  </si>
  <si>
    <t>Name 16</t>
  </si>
  <si>
    <t>Name 17</t>
  </si>
  <si>
    <t>Name 18</t>
  </si>
  <si>
    <t>Name 19</t>
  </si>
  <si>
    <t>Name 20</t>
  </si>
  <si>
    <t>Name 21</t>
  </si>
  <si>
    <t>Name 22</t>
  </si>
  <si>
    <t>Name 23</t>
  </si>
  <si>
    <t>Name 24</t>
  </si>
  <si>
    <t>Name 25</t>
  </si>
  <si>
    <t>Name 26</t>
  </si>
  <si>
    <t>Name 27</t>
  </si>
  <si>
    <t>Name 28</t>
  </si>
  <si>
    <t>Name 29</t>
  </si>
  <si>
    <t>Name 30</t>
  </si>
  <si>
    <t>Name 31</t>
  </si>
  <si>
    <t>Name 32</t>
  </si>
  <si>
    <t>Name 33</t>
  </si>
  <si>
    <t>Name 34</t>
  </si>
  <si>
    <t>Name 35</t>
  </si>
  <si>
    <t>Name 36</t>
  </si>
  <si>
    <t>Name 37</t>
  </si>
  <si>
    <t>Name 38</t>
  </si>
  <si>
    <t>Name 39</t>
  </si>
  <si>
    <t>Name 40</t>
  </si>
  <si>
    <t>Name 41</t>
  </si>
  <si>
    <t>Name 42</t>
  </si>
  <si>
    <t>Name 43</t>
  </si>
  <si>
    <t>Name 44</t>
  </si>
  <si>
    <t>Name 45</t>
  </si>
  <si>
    <t>Name 46</t>
  </si>
  <si>
    <t>Name 47</t>
  </si>
  <si>
    <t>Name 48</t>
  </si>
  <si>
    <t>Name 49</t>
  </si>
  <si>
    <t>Name 50</t>
  </si>
  <si>
    <r>
      <t xml:space="preserve">Business Meals (3000) </t>
    </r>
    <r>
      <rPr>
        <b/>
        <sz val="8"/>
        <rFont val="Arial"/>
        <family val="2"/>
      </rPr>
      <t>note 1</t>
    </r>
  </si>
  <si>
    <t>Unallowable Expenses (see note 2 below)</t>
  </si>
  <si>
    <t xml:space="preserve">Note 2: </t>
  </si>
  <si>
    <t>Business meals must be directly attributable to the service performed (e.g. the service is an all day training with meals included). Staff meals should be recorded to a non-recharge FAS account.</t>
  </si>
  <si>
    <t>Business Meals</t>
  </si>
  <si>
    <t>Rate Subsidy</t>
  </si>
  <si>
    <t>Revenue (should be entered as a negative)</t>
  </si>
  <si>
    <t>Estimated Year-end (Surplus)/Deficit</t>
  </si>
  <si>
    <t>Revenue + Subsidy - Expenses</t>
  </si>
  <si>
    <t>Carry Forward (total prior fiscal year (surplus) or deficit)</t>
  </si>
  <si>
    <t>REVENUE IN AGGREGATE (entered as a negative)</t>
  </si>
  <si>
    <t>TOTAL (SURPLUS)/DEFICIT FOR CURRENT YEAR</t>
  </si>
  <si>
    <t>NET (SURPLUS)/DEFICIT LESS TWO MONTHS WORKING CAPITAL IF APPLICABLE</t>
  </si>
  <si>
    <t>DESCRIPTION OF (SURPLUS)/ DEFICIT STATUS</t>
  </si>
  <si>
    <t>(SURPLUS)/DEFICIT TO INCLUDE IN RATES</t>
  </si>
  <si>
    <t xml:space="preserve">NET (SURPLUS)/DEFICIT </t>
  </si>
  <si>
    <t>(SURPLUS)/DEFICIT NOT INCLUDED IN NEXT YEAR'S RATES</t>
  </si>
  <si>
    <t>Prior Year (Surplus)/Deficit in Rate</t>
  </si>
  <si>
    <t>N/A</t>
  </si>
  <si>
    <t>Total Other</t>
  </si>
  <si>
    <t>Temporary Help (4300)</t>
  </si>
  <si>
    <t>Temorary Agency Help</t>
  </si>
  <si>
    <t>0800-0819</t>
  </si>
  <si>
    <t>0820-0899</t>
  </si>
  <si>
    <t>Other (dependent on rate review)</t>
  </si>
  <si>
    <r>
      <t xml:space="preserve">Federal cost accounting standards prohibit the inclusion of the costs of a dependent tuition benefit program in user rates or surplus/deficit calculations (i.e. the difference between the University benefit rate and the Federal benefit rate is this unallowable dependent tuition remission).  The dependent tuition benefit is a portion of the total nonfederal fringe benefit rate which recharge operating accounts bear.  Therefore, the percentage of the center's benefits-eligible salaries and wages should be excluded from this calculation (calculated by reducing benefit expense charged to the recharge by the difference between the University and Federal benefit rates). </t>
    </r>
    <r>
      <rPr>
        <b/>
        <sz val="8"/>
        <rFont val="Arial"/>
        <family val="2"/>
      </rPr>
      <t>NOTE: This figure should only be included if a) an unallowable cost has been charged in the current fiscal year and it hasn't been transferred off at the time of rate review or b) if a subsidy transfer has not yet occurred to cover the unallowable fringe benefit differential for the current fiscal year.</t>
    </r>
  </si>
  <si>
    <r>
      <t xml:space="preserve">This line item is only applicable to centers that involve of depreciating capital equipment (or other items determined to be treated as if they were capital) AND for which user rates include all or some subset of the associated depreciation expense.  In these cases, the center's operating recharge account is charged for depreciation expense and the recharge equipment purchase account is credited.  The recharge equipment purchase account should be the source for all capital (or like) purchases. </t>
    </r>
    <r>
      <rPr>
        <b/>
        <i/>
        <sz val="8"/>
        <rFont val="Arial"/>
        <family val="2"/>
      </rPr>
      <t xml:space="preserve"> If the center's operating account has not yet been charged as of the date this calculation is prepared, enter the appropriate amount here (e.g. as Financial Services records depreciation monthly, this should typically be only one or two month's of depreciation expense depending on the timing of when the rate template was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</si>
</sst>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_);[Red]\(0\)"/>
    <numFmt numFmtId="166" formatCode="_(* #,##0_);_(* \(#,##0\);_(* &quot;-&quot;??_);_(@_)"/>
    <numFmt numFmtId="167" formatCode="00000"/>
    <numFmt numFmtId="168" formatCode="&quot;$&quot;#,##0.00"/>
    <numFmt numFmtId="169" formatCode="m/d/yyyy;@"/>
    <numFmt numFmtId="170" formatCode="#,##0.0"/>
  </numFmts>
  <fonts count="29" x14ac:knownFonts="1">
    <font>
      <sz val="10"/>
      <name val="Arial"/>
    </font>
    <font>
      <sz val="10"/>
      <name val="Arial"/>
      <family val="2"/>
    </font>
    <font>
      <sz val="8"/>
      <name val="Arial"/>
      <family val="2"/>
    </font>
    <font>
      <b/>
      <sz val="8"/>
      <name val="Arial"/>
      <family val="2"/>
    </font>
    <font>
      <i/>
      <sz val="8"/>
      <name val="Arial"/>
      <family val="2"/>
    </font>
    <font>
      <b/>
      <u/>
      <sz val="8"/>
      <name val="Arial"/>
      <family val="2"/>
    </font>
    <font>
      <u/>
      <sz val="8"/>
      <name val="Arial"/>
      <family val="2"/>
    </font>
    <font>
      <b/>
      <i/>
      <sz val="8"/>
      <name val="Arial"/>
      <family val="2"/>
    </font>
    <font>
      <sz val="8"/>
      <color indexed="10"/>
      <name val="Arial"/>
      <family val="2"/>
    </font>
    <font>
      <sz val="10"/>
      <name val="Arial"/>
      <family val="2"/>
    </font>
    <font>
      <sz val="10"/>
      <name val="Arial"/>
      <family val="2"/>
    </font>
    <font>
      <sz val="10"/>
      <name val="Arial"/>
      <family val="2"/>
    </font>
    <font>
      <b/>
      <sz val="10"/>
      <name val="Arial"/>
      <family val="2"/>
    </font>
    <font>
      <sz val="10"/>
      <name val="Arial"/>
      <family val="2"/>
    </font>
    <font>
      <b/>
      <sz val="8"/>
      <color rgb="FFFF0000"/>
      <name val="Arial"/>
      <family val="2"/>
    </font>
    <font>
      <u/>
      <sz val="10"/>
      <color theme="10"/>
      <name val="Arial"/>
      <family val="2"/>
    </font>
    <font>
      <u/>
      <sz val="10"/>
      <color theme="11"/>
      <name val="Arial"/>
      <family val="2"/>
    </font>
    <font>
      <sz val="8"/>
      <color theme="1"/>
      <name val="Arial"/>
      <family val="2"/>
    </font>
    <font>
      <sz val="8"/>
      <color rgb="FFFF0000"/>
      <name val="Arial"/>
      <family val="2"/>
    </font>
    <font>
      <b/>
      <sz val="9"/>
      <color indexed="81"/>
      <name val="Arial"/>
      <family val="2"/>
    </font>
    <font>
      <b/>
      <sz val="10"/>
      <color rgb="FF0000FF"/>
      <name val="Arial"/>
      <family val="2"/>
    </font>
    <font>
      <i/>
      <sz val="8"/>
      <color indexed="12"/>
      <name val="Arial"/>
      <family val="2"/>
    </font>
    <font>
      <i/>
      <u/>
      <sz val="8"/>
      <color indexed="12"/>
      <name val="Arial"/>
      <family val="2"/>
    </font>
    <font>
      <b/>
      <sz val="8"/>
      <color indexed="81"/>
      <name val="Tahoma"/>
      <family val="2"/>
    </font>
    <font>
      <b/>
      <sz val="12"/>
      <name val="Arial"/>
      <family val="2"/>
    </font>
    <font>
      <sz val="9"/>
      <color indexed="81"/>
      <name val="Tahoma"/>
      <family val="2"/>
    </font>
    <font>
      <b/>
      <sz val="9"/>
      <color indexed="81"/>
      <name val="Tahoma"/>
      <family val="2"/>
    </font>
    <font>
      <b/>
      <i/>
      <sz val="8"/>
      <color rgb="FFFF0000"/>
      <name val="Arial"/>
      <family val="2"/>
    </font>
    <font>
      <u/>
      <sz val="10"/>
      <color theme="10"/>
      <name val="Arial"/>
      <family val="2"/>
    </font>
  </fonts>
  <fills count="14">
    <fill>
      <patternFill patternType="none"/>
    </fill>
    <fill>
      <patternFill patternType="gray125"/>
    </fill>
    <fill>
      <patternFill patternType="gray0625"/>
    </fill>
    <fill>
      <patternFill patternType="solid">
        <fgColor indexed="22"/>
        <bgColor indexed="64"/>
      </patternFill>
    </fill>
    <fill>
      <patternFill patternType="gray0625">
        <bgColor indexed="9"/>
      </patternFill>
    </fill>
    <fill>
      <patternFill patternType="solid">
        <fgColor rgb="FFFFFF99"/>
        <bgColor indexed="64"/>
      </patternFill>
    </fill>
    <fill>
      <patternFill patternType="solid">
        <fgColor theme="0" tint="-4.9989318521683403E-2"/>
        <bgColor indexed="64"/>
      </patternFill>
    </fill>
    <fill>
      <patternFill patternType="solid">
        <fgColor rgb="FFC0C0C0"/>
        <bgColor rgb="FF000000"/>
      </patternFill>
    </fill>
    <fill>
      <patternFill patternType="solid">
        <fgColor rgb="FFF2F2F2"/>
        <bgColor rgb="FF000000"/>
      </patternFill>
    </fill>
    <fill>
      <patternFill patternType="solid">
        <fgColor rgb="FFFFFFCC"/>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5" tint="0.79998168889431442"/>
        <bgColor rgb="FFCCFFCC"/>
      </patternFill>
    </fill>
    <fill>
      <patternFill patternType="solid">
        <fgColor theme="0" tint="-0.14999847407452621"/>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medium">
        <color auto="1"/>
      </bottom>
      <diagonal/>
    </border>
    <border>
      <left/>
      <right/>
      <top style="thin">
        <color auto="1"/>
      </top>
      <bottom/>
      <diagonal/>
    </border>
    <border>
      <left/>
      <right/>
      <top style="dashDot">
        <color auto="1"/>
      </top>
      <bottom/>
      <diagonal/>
    </border>
    <border>
      <left/>
      <right/>
      <top style="medium">
        <color auto="1"/>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auto="1"/>
      </top>
      <bottom style="thin">
        <color auto="1"/>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double">
        <color auto="1"/>
      </bottom>
      <diagonal/>
    </border>
    <border>
      <left style="thin">
        <color indexed="22"/>
      </left>
      <right style="thin">
        <color indexed="22"/>
      </right>
      <top style="thin">
        <color auto="1"/>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thin">
        <color indexed="22"/>
      </top>
      <bottom style="thin">
        <color indexed="22"/>
      </bottom>
      <diagonal/>
    </border>
    <border>
      <left/>
      <right style="thin">
        <color auto="1"/>
      </right>
      <top/>
      <bottom style="thin">
        <color auto="1"/>
      </bottom>
      <diagonal/>
    </border>
    <border>
      <left style="thin">
        <color auto="1"/>
      </left>
      <right/>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bottom/>
      <diagonal/>
    </border>
    <border>
      <left style="thin">
        <color indexed="22"/>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indexed="22"/>
      </right>
      <top style="thin">
        <color indexed="22"/>
      </top>
      <bottom/>
      <diagonal/>
    </border>
    <border>
      <left/>
      <right style="thin">
        <color indexed="22"/>
      </right>
      <top style="thin">
        <color auto="1"/>
      </top>
      <bottom style="thin">
        <color indexed="22"/>
      </bottom>
      <diagonal/>
    </border>
    <border>
      <left style="thin">
        <color indexed="22"/>
      </left>
      <right/>
      <top style="thin">
        <color indexed="22"/>
      </top>
      <bottom/>
      <diagonal/>
    </border>
    <border>
      <left style="thin">
        <color indexed="22"/>
      </left>
      <right/>
      <top style="thin">
        <color auto="1"/>
      </top>
      <bottom style="thin">
        <color indexed="22"/>
      </bottom>
      <diagonal/>
    </border>
    <border>
      <left style="thin">
        <color theme="0" tint="-0.24994659260841701"/>
      </left>
      <right style="thin">
        <color indexed="22"/>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right style="thin">
        <color theme="0" tint="-0.249977111117893"/>
      </right>
      <top style="thin">
        <color theme="0" tint="-0.249977111117893"/>
      </top>
      <bottom style="thin">
        <color auto="1"/>
      </bottom>
      <diagonal/>
    </border>
    <border>
      <left/>
      <right/>
      <top/>
      <bottom style="thin">
        <color theme="0" tint="-0.249977111117893"/>
      </bottom>
      <diagonal/>
    </border>
    <border>
      <left/>
      <right/>
      <top style="thin">
        <color auto="1"/>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auto="1"/>
      </bottom>
      <diagonal/>
    </border>
    <border>
      <left/>
      <right style="thin">
        <color rgb="FFBFBFBF"/>
      </right>
      <top style="thin">
        <color rgb="FFBFBFBF"/>
      </top>
      <bottom style="thin">
        <color rgb="FFBFBFBF"/>
      </bottom>
      <diagonal/>
    </border>
    <border>
      <left/>
      <right/>
      <top/>
      <bottom style="thin">
        <color rgb="FFBFBFBF"/>
      </bottom>
      <diagonal/>
    </border>
    <border>
      <left/>
      <right/>
      <top style="thin">
        <color auto="1"/>
      </top>
      <bottom style="thin">
        <color rgb="FFBFBFBF"/>
      </bottom>
      <diagonal/>
    </border>
    <border>
      <left/>
      <right/>
      <top style="thin">
        <color theme="0" tint="-0.249977111117893"/>
      </top>
      <bottom style="thin">
        <color auto="1"/>
      </bottom>
      <diagonal/>
    </border>
    <border>
      <left/>
      <right style="thin">
        <color rgb="FFBFBFBF"/>
      </right>
      <top style="thin">
        <color theme="0" tint="-0.249977111117893"/>
      </top>
      <bottom style="thin">
        <color theme="0" tint="-0.249977111117893"/>
      </bottom>
      <diagonal/>
    </border>
    <border>
      <left/>
      <right/>
      <top style="thin">
        <color indexed="22"/>
      </top>
      <bottom style="thin">
        <color indexed="22"/>
      </bottom>
      <diagonal/>
    </border>
    <border>
      <left/>
      <right style="thin">
        <color rgb="FF000000"/>
      </right>
      <top style="thin">
        <color auto="1"/>
      </top>
      <bottom style="thin">
        <color auto="1"/>
      </bottom>
      <diagonal/>
    </border>
    <border>
      <left/>
      <right style="thin">
        <color rgb="FF000000"/>
      </right>
      <top style="thin">
        <color auto="1"/>
      </top>
      <bottom/>
      <diagonal/>
    </border>
    <border>
      <left style="thin">
        <color auto="1"/>
      </left>
      <right/>
      <top/>
      <bottom style="thin">
        <color rgb="FF000000"/>
      </bottom>
      <diagonal/>
    </border>
    <border>
      <left/>
      <right style="thin">
        <color rgb="FF000000"/>
      </right>
      <top/>
      <bottom style="thin">
        <color auto="1"/>
      </bottom>
      <diagonal/>
    </border>
    <border>
      <left/>
      <right style="thin">
        <color auto="1"/>
      </right>
      <top/>
      <bottom style="thin">
        <color rgb="FF000000"/>
      </bottom>
      <diagonal/>
    </border>
    <border>
      <left style="thin">
        <color rgb="FF000000"/>
      </left>
      <right/>
      <top style="thin">
        <color auto="1"/>
      </top>
      <bottom/>
      <diagonal/>
    </border>
    <border>
      <left style="thin">
        <color rgb="FF000000"/>
      </left>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right style="thin">
        <color indexed="22"/>
      </right>
      <top/>
      <bottom style="thin">
        <color indexed="22"/>
      </bottom>
      <diagonal/>
    </border>
    <border>
      <left style="thin">
        <color indexed="22"/>
      </left>
      <right/>
      <top/>
      <bottom style="thin">
        <color indexed="22"/>
      </bottom>
      <diagonal/>
    </border>
    <border>
      <left style="thin">
        <color theme="0" tint="-0.249977111117893"/>
      </left>
      <right style="thin">
        <color theme="0" tint="-0.249977111117893"/>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rgb="FFBFBFBF"/>
      </right>
      <top style="thin">
        <color theme="0" tint="-0.249977111117893"/>
      </top>
      <bottom style="thin">
        <color indexed="64"/>
      </bottom>
      <diagonal/>
    </border>
    <border>
      <left style="thin">
        <color rgb="FFBFBFBF"/>
      </left>
      <right style="thin">
        <color rgb="FFBFBFBF"/>
      </right>
      <top style="thin">
        <color rgb="FFBFBFBF"/>
      </top>
      <bottom style="thin">
        <color indexed="64"/>
      </bottom>
      <diagonal/>
    </border>
    <border>
      <left/>
      <right style="thin">
        <color rgb="FFBFBFBF"/>
      </right>
      <top style="thin">
        <color rgb="FFBFBFBF"/>
      </top>
      <bottom style="thin">
        <color indexed="64"/>
      </bottom>
      <diagonal/>
    </border>
  </borders>
  <cellStyleXfs count="751">
    <xf numFmtId="0" fontId="0" fillId="0" borderId="0"/>
    <xf numFmtId="43" fontId="1"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0" fontId="10" fillId="0" borderId="0"/>
    <xf numFmtId="0" fontId="10"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566">
    <xf numFmtId="0" fontId="0" fillId="0" borderId="0" xfId="0"/>
    <xf numFmtId="0" fontId="2" fillId="0" borderId="1" xfId="0" applyFont="1" applyBorder="1"/>
    <xf numFmtId="0" fontId="4" fillId="0" borderId="0" xfId="0" applyFont="1"/>
    <xf numFmtId="40" fontId="2" fillId="0" borderId="0" xfId="0" applyNumberFormat="1" applyFont="1"/>
    <xf numFmtId="40" fontId="2" fillId="0" borderId="4" xfId="0" applyNumberFormat="1" applyFont="1" applyBorder="1"/>
    <xf numFmtId="0" fontId="2" fillId="0" borderId="0" xfId="0" applyFont="1" applyFill="1" applyBorder="1"/>
    <xf numFmtId="0" fontId="2" fillId="0" borderId="0" xfId="0" applyFont="1" applyAlignment="1">
      <alignment horizontal="left"/>
    </xf>
    <xf numFmtId="0" fontId="3" fillId="0" borderId="0" xfId="0" applyFont="1"/>
    <xf numFmtId="0" fontId="2" fillId="0" borderId="0" xfId="0" applyFont="1" applyBorder="1"/>
    <xf numFmtId="44" fontId="2" fillId="0" borderId="0" xfId="0" applyNumberFormat="1" applyFont="1"/>
    <xf numFmtId="0" fontId="5" fillId="0" borderId="0" xfId="0" applyFont="1"/>
    <xf numFmtId="44" fontId="2" fillId="0" borderId="0" xfId="0" applyNumberFormat="1" applyFont="1" applyBorder="1"/>
    <xf numFmtId="44" fontId="2" fillId="0" borderId="0" xfId="0" applyNumberFormat="1" applyFont="1" applyFill="1" applyBorder="1"/>
    <xf numFmtId="0" fontId="3" fillId="0" borderId="1" xfId="0" applyFont="1" applyBorder="1"/>
    <xf numFmtId="42" fontId="2" fillId="0" borderId="7" xfId="0" applyNumberFormat="1" applyFont="1" applyBorder="1"/>
    <xf numFmtId="40" fontId="2" fillId="0" borderId="12" xfId="0" applyNumberFormat="1" applyFont="1" applyBorder="1"/>
    <xf numFmtId="40" fontId="2" fillId="0" borderId="6" xfId="0" applyNumberFormat="1" applyFont="1" applyBorder="1"/>
    <xf numFmtId="0" fontId="2" fillId="0" borderId="4" xfId="0" applyFont="1" applyBorder="1"/>
    <xf numFmtId="42" fontId="2" fillId="0" borderId="0" xfId="0" applyNumberFormat="1" applyFont="1"/>
    <xf numFmtId="42" fontId="2" fillId="0" borderId="3" xfId="0" applyNumberFormat="1" applyFont="1" applyBorder="1"/>
    <xf numFmtId="42" fontId="2" fillId="0" borderId="0" xfId="0" applyNumberFormat="1" applyFont="1" applyBorder="1"/>
    <xf numFmtId="44" fontId="2" fillId="0" borderId="17" xfId="0" applyNumberFormat="1" applyFont="1" applyBorder="1"/>
    <xf numFmtId="0" fontId="2" fillId="0" borderId="10" xfId="0" applyFont="1" applyBorder="1"/>
    <xf numFmtId="38" fontId="2" fillId="0" borderId="0" xfId="0" applyNumberFormat="1" applyFont="1" applyBorder="1"/>
    <xf numFmtId="164" fontId="2" fillId="0" borderId="0" xfId="0" applyNumberFormat="1" applyFont="1" applyBorder="1"/>
    <xf numFmtId="0" fontId="2" fillId="0" borderId="7" xfId="0" applyFont="1" applyBorder="1"/>
    <xf numFmtId="0" fontId="4" fillId="0" borderId="0" xfId="0" applyFont="1" applyBorder="1"/>
    <xf numFmtId="44" fontId="2" fillId="0" borderId="1" xfId="0" applyNumberFormat="1" applyFont="1" applyFill="1" applyBorder="1"/>
    <xf numFmtId="44" fontId="2" fillId="0" borderId="1" xfId="0" applyNumberFormat="1" applyFont="1" applyBorder="1"/>
    <xf numFmtId="0" fontId="3" fillId="0" borderId="6" xfId="0" applyFont="1" applyBorder="1"/>
    <xf numFmtId="44" fontId="2" fillId="0" borderId="9" xfId="0" applyNumberFormat="1" applyFont="1" applyBorder="1"/>
    <xf numFmtId="0" fontId="6" fillId="0" borderId="0" xfId="0" applyFont="1" applyAlignment="1">
      <alignment horizontal="center"/>
    </xf>
    <xf numFmtId="49" fontId="5" fillId="0" borderId="0" xfId="0" applyNumberFormat="1" applyFont="1" applyFill="1" applyBorder="1" applyAlignment="1">
      <alignment horizontal="left"/>
    </xf>
    <xf numFmtId="44" fontId="2" fillId="0" borderId="10" xfId="0" applyNumberFormat="1" applyFont="1" applyBorder="1"/>
    <xf numFmtId="40" fontId="2" fillId="0" borderId="0" xfId="0" applyNumberFormat="1" applyFont="1" applyBorder="1"/>
    <xf numFmtId="0" fontId="3" fillId="0" borderId="0" xfId="0" applyFont="1" applyFill="1"/>
    <xf numFmtId="0" fontId="2" fillId="0" borderId="0" xfId="0" applyFont="1" applyFill="1"/>
    <xf numFmtId="0" fontId="0" fillId="0" borderId="0" xfId="0" applyFill="1" applyBorder="1" applyAlignment="1">
      <alignment wrapText="1"/>
    </xf>
    <xf numFmtId="9" fontId="4" fillId="0" borderId="7" xfId="29" applyFont="1" applyBorder="1"/>
    <xf numFmtId="0" fontId="12" fillId="0" borderId="0" xfId="0" applyFont="1"/>
    <xf numFmtId="0" fontId="0" fillId="0" borderId="0" xfId="0" applyFill="1"/>
    <xf numFmtId="0" fontId="2" fillId="0" borderId="0" xfId="0" applyFont="1"/>
    <xf numFmtId="9" fontId="2" fillId="0" borderId="1" xfId="0" applyNumberFormat="1" applyFont="1" applyFill="1" applyBorder="1"/>
    <xf numFmtId="0" fontId="18" fillId="0" borderId="0" xfId="0" applyFont="1" applyFill="1"/>
    <xf numFmtId="3" fontId="17" fillId="0" borderId="7" xfId="0" applyNumberFormat="1" applyFont="1" applyFill="1" applyBorder="1"/>
    <xf numFmtId="3" fontId="2" fillId="0" borderId="7" xfId="0" applyNumberFormat="1" applyFont="1" applyFill="1" applyBorder="1"/>
    <xf numFmtId="0" fontId="2" fillId="0" borderId="0" xfId="0" applyFont="1" applyAlignment="1">
      <alignment vertical="top"/>
    </xf>
    <xf numFmtId="49" fontId="2" fillId="0" borderId="0" xfId="0" applyNumberFormat="1" applyFont="1" applyBorder="1"/>
    <xf numFmtId="14" fontId="2" fillId="0" borderId="0" xfId="0" applyNumberFormat="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165" fontId="2" fillId="0" borderId="0" xfId="0" applyNumberFormat="1" applyFont="1" applyBorder="1"/>
    <xf numFmtId="0" fontId="3" fillId="0" borderId="0" xfId="0" applyFont="1" applyBorder="1"/>
    <xf numFmtId="0" fontId="3" fillId="0" borderId="0" xfId="0" applyFont="1" applyAlignment="1">
      <alignment horizontal="right"/>
    </xf>
    <xf numFmtId="9" fontId="2" fillId="0" borderId="1" xfId="0" applyNumberFormat="1" applyFont="1" applyBorder="1"/>
    <xf numFmtId="0" fontId="2" fillId="0" borderId="0" xfId="0" applyFont="1" applyFill="1" applyAlignment="1">
      <alignment horizontal="center"/>
    </xf>
    <xf numFmtId="0" fontId="2" fillId="0" borderId="0" xfId="0" applyFont="1" applyAlignment="1">
      <alignment wrapText="1"/>
    </xf>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2" fillId="0" borderId="30" xfId="0" applyFont="1" applyBorder="1"/>
    <xf numFmtId="0" fontId="5" fillId="0" borderId="0" xfId="0" applyFont="1" applyBorder="1"/>
    <xf numFmtId="40" fontId="2" fillId="0" borderId="29" xfId="0" applyNumberFormat="1" applyFont="1" applyBorder="1"/>
    <xf numFmtId="0" fontId="2" fillId="0" borderId="31" xfId="0" applyFont="1" applyBorder="1" applyAlignment="1">
      <alignment horizontal="left"/>
    </xf>
    <xf numFmtId="0" fontId="14" fillId="0" borderId="0" xfId="0" applyFont="1" applyAlignment="1">
      <alignment vertical="center"/>
    </xf>
    <xf numFmtId="0" fontId="5" fillId="0" borderId="4" xfId="0" applyFont="1" applyBorder="1"/>
    <xf numFmtId="0" fontId="14" fillId="0" borderId="0" xfId="0" applyFont="1" applyFill="1" applyBorder="1"/>
    <xf numFmtId="0" fontId="3" fillId="0" borderId="0" xfId="0" applyFont="1" applyBorder="1" applyAlignment="1">
      <alignment horizontal="right"/>
    </xf>
    <xf numFmtId="0" fontId="2" fillId="0" borderId="38" xfId="0" applyFont="1" applyBorder="1"/>
    <xf numFmtId="44" fontId="2" fillId="0" borderId="38" xfId="0" applyNumberFormat="1" applyFont="1" applyFill="1" applyBorder="1"/>
    <xf numFmtId="0" fontId="0" fillId="0" borderId="0" xfId="0" applyFont="1" applyAlignment="1">
      <alignment horizontal="left" vertical="center" wrapText="1"/>
    </xf>
    <xf numFmtId="0" fontId="1" fillId="0" borderId="0" xfId="17" applyFont="1" applyAlignment="1">
      <alignment wrapText="1"/>
    </xf>
    <xf numFmtId="0" fontId="3" fillId="0" borderId="0"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Fill="1" applyAlignment="1">
      <alignment vertical="top"/>
    </xf>
    <xf numFmtId="0" fontId="2" fillId="0" borderId="37" xfId="0" applyFont="1" applyBorder="1"/>
    <xf numFmtId="0" fontId="2" fillId="0" borderId="0" xfId="0" applyFont="1" applyBorder="1" applyAlignment="1">
      <alignment vertical="top" wrapText="1"/>
    </xf>
    <xf numFmtId="44" fontId="2" fillId="0" borderId="9" xfId="0" applyNumberFormat="1" applyFont="1" applyBorder="1" applyAlignment="1">
      <alignment horizontal="right"/>
    </xf>
    <xf numFmtId="44" fontId="2" fillId="0" borderId="38" xfId="1" applyNumberFormat="1" applyFont="1" applyBorder="1" applyAlignment="1">
      <alignment horizontal="right" vertical="top" wrapText="1"/>
    </xf>
    <xf numFmtId="44" fontId="2" fillId="0" borderId="0" xfId="1" applyNumberFormat="1" applyFont="1" applyBorder="1" applyAlignment="1">
      <alignment horizontal="right" vertical="top" wrapText="1"/>
    </xf>
    <xf numFmtId="44" fontId="0" fillId="0" borderId="0" xfId="0" applyNumberFormat="1" applyAlignment="1">
      <alignment horizontal="right"/>
    </xf>
    <xf numFmtId="0" fontId="3" fillId="0" borderId="0" xfId="0" applyFont="1" applyAlignment="1">
      <alignment horizontal="center"/>
    </xf>
    <xf numFmtId="3" fontId="17" fillId="0" borderId="0" xfId="0" applyNumberFormat="1" applyFont="1" applyFill="1" applyBorder="1" applyAlignment="1">
      <alignment vertical="top"/>
    </xf>
    <xf numFmtId="0" fontId="0" fillId="0" borderId="41" xfId="0" applyBorder="1"/>
    <xf numFmtId="0" fontId="12" fillId="0" borderId="41" xfId="0" applyFont="1" applyBorder="1"/>
    <xf numFmtId="44" fontId="2" fillId="0" borderId="41" xfId="0" applyNumberFormat="1" applyFont="1" applyFill="1" applyBorder="1"/>
    <xf numFmtId="0" fontId="2" fillId="0" borderId="41" xfId="0" applyFont="1" applyFill="1" applyBorder="1"/>
    <xf numFmtId="0" fontId="2" fillId="0" borderId="41" xfId="0" applyFont="1" applyBorder="1"/>
    <xf numFmtId="0" fontId="0" fillId="0" borderId="0" xfId="0" applyFill="1" applyBorder="1"/>
    <xf numFmtId="0" fontId="2" fillId="0" borderId="0" xfId="0" applyFont="1" applyFill="1" applyBorder="1" applyAlignment="1">
      <alignment vertical="top"/>
    </xf>
    <xf numFmtId="0" fontId="2" fillId="0" borderId="40" xfId="0" applyFont="1" applyBorder="1"/>
    <xf numFmtId="0" fontId="0" fillId="0" borderId="40" xfId="0" applyBorder="1"/>
    <xf numFmtId="0" fontId="3" fillId="0" borderId="0" xfId="0" applyFont="1" applyFill="1" applyAlignment="1">
      <alignment horizontal="center" wrapText="1"/>
    </xf>
    <xf numFmtId="0" fontId="6" fillId="0" borderId="0" xfId="0" applyFont="1" applyFill="1" applyAlignment="1">
      <alignment horizontal="center"/>
    </xf>
    <xf numFmtId="43" fontId="2" fillId="0" borderId="0" xfId="1" applyFont="1" applyFill="1"/>
    <xf numFmtId="43" fontId="3" fillId="0" borderId="0" xfId="1" applyFont="1"/>
    <xf numFmtId="0" fontId="21" fillId="0" borderId="0" xfId="0" applyFont="1"/>
    <xf numFmtId="0" fontId="3" fillId="0" borderId="0" xfId="0" applyFont="1" applyFill="1" applyAlignment="1"/>
    <xf numFmtId="0" fontId="5" fillId="0" borderId="0" xfId="0" applyFont="1" applyAlignment="1">
      <alignment horizontal="center"/>
    </xf>
    <xf numFmtId="0" fontId="5" fillId="0" borderId="0" xfId="0" applyFont="1" applyAlignment="1">
      <alignment horizontal="left"/>
    </xf>
    <xf numFmtId="0" fontId="22" fillId="0" borderId="0" xfId="0" applyFont="1"/>
    <xf numFmtId="168" fontId="2" fillId="0" borderId="0" xfId="0" applyNumberFormat="1" applyFont="1"/>
    <xf numFmtId="44" fontId="2" fillId="0" borderId="0" xfId="0" applyNumberFormat="1" applyFont="1" applyAlignment="1">
      <alignment horizontal="center"/>
    </xf>
    <xf numFmtId="0" fontId="2" fillId="0" borderId="0" xfId="0" quotePrefix="1" applyFont="1" applyAlignment="1">
      <alignment horizontal="center"/>
    </xf>
    <xf numFmtId="44" fontId="2" fillId="0" borderId="41" xfId="0" applyNumberFormat="1" applyFont="1" applyBorder="1"/>
    <xf numFmtId="168" fontId="3" fillId="0" borderId="0" xfId="0" applyNumberFormat="1" applyFont="1"/>
    <xf numFmtId="44" fontId="2" fillId="0" borderId="0" xfId="0" applyNumberFormat="1" applyFont="1" applyFill="1"/>
    <xf numFmtId="44" fontId="3" fillId="0" borderId="41" xfId="0" applyNumberFormat="1" applyFont="1" applyFill="1" applyBorder="1"/>
    <xf numFmtId="44" fontId="2" fillId="0" borderId="0" xfId="0" applyNumberFormat="1" applyFont="1" applyFill="1" applyAlignment="1">
      <alignment horizontal="center"/>
    </xf>
    <xf numFmtId="38" fontId="2" fillId="0" borderId="41" xfId="0" applyNumberFormat="1" applyFont="1" applyBorder="1"/>
    <xf numFmtId="0" fontId="2" fillId="0" borderId="0" xfId="0" applyFont="1" applyFill="1" applyBorder="1" applyAlignment="1"/>
    <xf numFmtId="0" fontId="5" fillId="0" borderId="0" xfId="0" applyFont="1" applyFill="1" applyBorder="1" applyAlignment="1"/>
    <xf numFmtId="42" fontId="2" fillId="0" borderId="38" xfId="0" applyNumberFormat="1" applyFont="1" applyBorder="1"/>
    <xf numFmtId="0" fontId="2" fillId="0" borderId="39" xfId="0" applyFont="1" applyBorder="1"/>
    <xf numFmtId="42" fontId="2" fillId="0" borderId="8" xfId="0" applyNumberFormat="1" applyFont="1" applyBorder="1"/>
    <xf numFmtId="40" fontId="2" fillId="0" borderId="49" xfId="0" applyNumberFormat="1" applyFont="1" applyBorder="1"/>
    <xf numFmtId="3" fontId="2" fillId="0" borderId="8" xfId="0" applyNumberFormat="1" applyFont="1" applyFill="1" applyBorder="1"/>
    <xf numFmtId="0" fontId="7" fillId="0" borderId="0" xfId="0" applyFont="1" applyBorder="1"/>
    <xf numFmtId="0" fontId="4" fillId="0" borderId="0" xfId="0" applyFont="1" applyFill="1" applyBorder="1"/>
    <xf numFmtId="0" fontId="0" fillId="0" borderId="0" xfId="0" applyBorder="1"/>
    <xf numFmtId="40" fontId="2" fillId="0" borderId="39" xfId="0" applyNumberFormat="1" applyFont="1" applyBorder="1"/>
    <xf numFmtId="3" fontId="17" fillId="0" borderId="8" xfId="0" applyNumberFormat="1" applyFont="1" applyFill="1" applyBorder="1"/>
    <xf numFmtId="40" fontId="2" fillId="0" borderId="33" xfId="0" applyNumberFormat="1" applyFont="1" applyBorder="1"/>
    <xf numFmtId="40" fontId="2" fillId="0" borderId="50" xfId="0" applyNumberFormat="1" applyFont="1" applyBorder="1"/>
    <xf numFmtId="0" fontId="2" fillId="0" borderId="0" xfId="0" applyFont="1" applyBorder="1" applyAlignment="1">
      <alignment horizontal="left"/>
    </xf>
    <xf numFmtId="0" fontId="3" fillId="0" borderId="0" xfId="0" applyFont="1" applyFill="1" applyBorder="1"/>
    <xf numFmtId="0" fontId="3" fillId="0" borderId="0" xfId="0" applyFont="1" applyBorder="1" applyAlignment="1"/>
    <xf numFmtId="3" fontId="2" fillId="0" borderId="24" xfId="0" applyNumberFormat="1" applyFont="1" applyFill="1" applyBorder="1"/>
    <xf numFmtId="40" fontId="2" fillId="0" borderId="51" xfId="0" applyNumberFormat="1" applyFont="1" applyBorder="1"/>
    <xf numFmtId="3" fontId="17" fillId="0" borderId="24" xfId="0" applyNumberFormat="1" applyFont="1" applyFill="1" applyBorder="1"/>
    <xf numFmtId="40" fontId="2" fillId="0" borderId="32" xfId="0" applyNumberFormat="1" applyFont="1" applyBorder="1"/>
    <xf numFmtId="40" fontId="2" fillId="0" borderId="52" xfId="0" applyNumberFormat="1" applyFont="1" applyBorder="1"/>
    <xf numFmtId="0" fontId="4" fillId="0" borderId="0" xfId="0" applyFont="1" applyBorder="1" applyAlignment="1">
      <alignment horizontal="center"/>
    </xf>
    <xf numFmtId="9" fontId="4" fillId="0" borderId="38" xfId="29" applyFont="1" applyBorder="1"/>
    <xf numFmtId="44" fontId="2" fillId="0" borderId="38" xfId="0" applyNumberFormat="1" applyFont="1" applyBorder="1"/>
    <xf numFmtId="44" fontId="2" fillId="0" borderId="53" xfId="0" applyNumberFormat="1" applyFont="1" applyBorder="1"/>
    <xf numFmtId="169" fontId="2" fillId="0" borderId="0" xfId="0" applyNumberFormat="1" applyFont="1" applyFill="1" applyAlignment="1">
      <alignment horizontal="left"/>
    </xf>
    <xf numFmtId="168" fontId="2" fillId="0" borderId="0" xfId="0" applyNumberFormat="1" applyFont="1" applyFill="1"/>
    <xf numFmtId="168" fontId="3" fillId="0" borderId="0" xfId="0" applyNumberFormat="1" applyFont="1" applyFill="1"/>
    <xf numFmtId="0" fontId="8" fillId="0" borderId="0" xfId="0" applyFont="1" applyFill="1" applyAlignment="1">
      <alignment vertical="center"/>
    </xf>
    <xf numFmtId="168" fontId="2" fillId="0" borderId="0" xfId="0" applyNumberFormat="1" applyFont="1" applyAlignment="1">
      <alignment horizontal="right"/>
    </xf>
    <xf numFmtId="0" fontId="2" fillId="0" borderId="0" xfId="0" applyFont="1" applyFill="1" applyBorder="1" applyAlignment="1">
      <alignment horizontal="center" wrapText="1"/>
    </xf>
    <xf numFmtId="44" fontId="3" fillId="0" borderId="16" xfId="0" applyNumberFormat="1" applyFont="1" applyBorder="1"/>
    <xf numFmtId="44" fontId="2" fillId="0" borderId="0" xfId="1" applyNumberFormat="1" applyFont="1" applyFill="1"/>
    <xf numFmtId="44" fontId="2" fillId="0" borderId="0" xfId="1" applyNumberFormat="1" applyFont="1" applyBorder="1"/>
    <xf numFmtId="0" fontId="3" fillId="0" borderId="0" xfId="0" applyFont="1" applyAlignment="1">
      <alignment horizontal="left"/>
    </xf>
    <xf numFmtId="0" fontId="3" fillId="0" borderId="0" xfId="0" applyFont="1" applyFill="1" applyBorder="1" applyAlignment="1">
      <alignment wrapText="1"/>
    </xf>
    <xf numFmtId="9" fontId="2" fillId="0" borderId="0" xfId="0" applyNumberFormat="1" applyFont="1"/>
    <xf numFmtId="44" fontId="3" fillId="0" borderId="0" xfId="8" applyFont="1" applyFill="1" applyBorder="1"/>
    <xf numFmtId="44" fontId="3" fillId="0" borderId="0" xfId="0" applyNumberFormat="1" applyFont="1" applyBorder="1"/>
    <xf numFmtId="9" fontId="2" fillId="0" borderId="0" xfId="0" applyNumberFormat="1" applyFont="1" applyBorder="1"/>
    <xf numFmtId="0" fontId="4" fillId="0" borderId="0" xfId="0" applyFont="1" applyAlignment="1">
      <alignment horizontal="center"/>
    </xf>
    <xf numFmtId="0" fontId="3" fillId="0" borderId="0" xfId="0" applyFont="1" applyAlignment="1"/>
    <xf numFmtId="0" fontId="2" fillId="0" borderId="0" xfId="0" applyFont="1" applyFill="1" applyAlignment="1">
      <alignment horizontal="center" vertical="top" wrapText="1"/>
    </xf>
    <xf numFmtId="0" fontId="2" fillId="0" borderId="0" xfId="0" applyFont="1" applyFill="1" applyAlignment="1"/>
    <xf numFmtId="0" fontId="2" fillId="0" borderId="0" xfId="0" applyFont="1" applyFill="1" applyAlignment="1">
      <alignment vertical="top" wrapText="1"/>
    </xf>
    <xf numFmtId="14" fontId="2" fillId="0" borderId="0" xfId="0" applyNumberFormat="1" applyFont="1"/>
    <xf numFmtId="0" fontId="4" fillId="0" borderId="0" xfId="0" applyFont="1" applyBorder="1" applyAlignment="1"/>
    <xf numFmtId="9" fontId="2" fillId="0" borderId="0" xfId="0" applyNumberFormat="1" applyFont="1" applyFill="1"/>
    <xf numFmtId="44" fontId="3" fillId="0" borderId="58" xfId="0" applyNumberFormat="1" applyFont="1" applyBorder="1"/>
    <xf numFmtId="0" fontId="3" fillId="0" borderId="0" xfId="0" applyNumberFormat="1" applyFont="1" applyBorder="1"/>
    <xf numFmtId="0" fontId="3" fillId="0" borderId="0" xfId="0" applyNumberFormat="1" applyFont="1"/>
    <xf numFmtId="9" fontId="2" fillId="0" borderId="0" xfId="0" applyNumberFormat="1" applyFont="1" applyFill="1" applyBorder="1"/>
    <xf numFmtId="44" fontId="2" fillId="0" borderId="39" xfId="0" applyNumberFormat="1" applyFont="1" applyBorder="1"/>
    <xf numFmtId="44" fontId="2" fillId="0" borderId="25" xfId="0" applyNumberFormat="1" applyFont="1" applyBorder="1"/>
    <xf numFmtId="44" fontId="2" fillId="0" borderId="1" xfId="8" applyNumberFormat="1" applyFont="1" applyFill="1" applyBorder="1"/>
    <xf numFmtId="44" fontId="2" fillId="0" borderId="11" xfId="0" applyNumberFormat="1" applyFont="1" applyBorder="1"/>
    <xf numFmtId="0" fontId="6" fillId="0" borderId="0" xfId="0" applyFont="1" applyFill="1" applyAlignment="1">
      <alignment horizontal="center" vertical="top"/>
    </xf>
    <xf numFmtId="0" fontId="6" fillId="0" borderId="0" xfId="0" applyFont="1" applyAlignment="1">
      <alignment horizontal="center" vertical="top"/>
    </xf>
    <xf numFmtId="0" fontId="5" fillId="0" borderId="0" xfId="0" applyFont="1" applyAlignment="1">
      <alignment vertical="top"/>
    </xf>
    <xf numFmtId="0" fontId="3" fillId="0" borderId="0" xfId="0" applyFont="1" applyAlignment="1">
      <alignment vertical="top"/>
    </xf>
    <xf numFmtId="44" fontId="3" fillId="0" borderId="0" xfId="0" applyNumberFormat="1" applyFont="1" applyBorder="1" applyAlignment="1">
      <alignment vertical="top"/>
    </xf>
    <xf numFmtId="9" fontId="2" fillId="0" borderId="0" xfId="0" applyNumberFormat="1" applyFont="1" applyAlignment="1">
      <alignment vertical="top"/>
    </xf>
    <xf numFmtId="44" fontId="2" fillId="0" borderId="0" xfId="0" applyNumberFormat="1" applyFont="1" applyAlignment="1">
      <alignment vertical="top"/>
    </xf>
    <xf numFmtId="9" fontId="2" fillId="0" borderId="0" xfId="0" applyNumberFormat="1" applyFont="1" applyBorder="1" applyAlignment="1">
      <alignment vertical="top"/>
    </xf>
    <xf numFmtId="44" fontId="2" fillId="0" borderId="0" xfId="0" applyNumberFormat="1" applyFont="1" applyBorder="1" applyAlignment="1">
      <alignment vertical="top"/>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2" xfId="0" applyFont="1" applyBorder="1" applyAlignment="1">
      <alignment horizontal="left" vertical="center"/>
    </xf>
    <xf numFmtId="0" fontId="2" fillId="0" borderId="2" xfId="0" applyFont="1" applyBorder="1" applyAlignment="1">
      <alignment horizontal="left" vertical="center"/>
    </xf>
    <xf numFmtId="0" fontId="3" fillId="0" borderId="0" xfId="0" applyFont="1" applyBorder="1" applyAlignment="1">
      <alignment horizontal="center"/>
    </xf>
    <xf numFmtId="0" fontId="3" fillId="0" borderId="0" xfId="0" applyFont="1" applyFill="1" applyBorder="1" applyAlignment="1">
      <alignment horizontal="left"/>
    </xf>
    <xf numFmtId="44" fontId="3" fillId="0" borderId="17" xfId="0" applyNumberFormat="1" applyFont="1" applyBorder="1"/>
    <xf numFmtId="0" fontId="2" fillId="0" borderId="0" xfId="0" applyFont="1" applyAlignment="1">
      <alignment vertical="top" wrapText="1"/>
    </xf>
    <xf numFmtId="44" fontId="2" fillId="0" borderId="7" xfId="0" applyNumberFormat="1" applyFont="1" applyBorder="1"/>
    <xf numFmtId="44" fontId="2" fillId="0" borderId="8" xfId="0" applyNumberFormat="1" applyFont="1" applyBorder="1"/>
    <xf numFmtId="44" fontId="2" fillId="0" borderId="31" xfId="0" applyNumberFormat="1" applyFont="1" applyBorder="1"/>
    <xf numFmtId="44" fontId="0" fillId="0" borderId="0" xfId="0" applyNumberFormat="1"/>
    <xf numFmtId="0" fontId="2" fillId="0" borderId="0" xfId="0" applyFont="1" applyBorder="1" applyAlignment="1">
      <alignment horizontal="left" vertical="center"/>
    </xf>
    <xf numFmtId="42" fontId="2" fillId="0" borderId="39" xfId="0" applyNumberFormat="1" applyFont="1" applyBorder="1"/>
    <xf numFmtId="44" fontId="2" fillId="0" borderId="12" xfId="0" applyNumberFormat="1" applyFont="1" applyBorder="1"/>
    <xf numFmtId="3" fontId="2" fillId="0" borderId="22" xfId="0" applyNumberFormat="1" applyFont="1" applyFill="1" applyBorder="1"/>
    <xf numFmtId="3" fontId="17" fillId="0" borderId="22" xfId="0" applyNumberFormat="1" applyFont="1" applyFill="1" applyBorder="1"/>
    <xf numFmtId="40" fontId="2" fillId="0" borderId="83" xfId="0" applyNumberFormat="1" applyFont="1" applyBorder="1"/>
    <xf numFmtId="40" fontId="2" fillId="0" borderId="10" xfId="0" applyNumberFormat="1" applyFont="1" applyBorder="1"/>
    <xf numFmtId="40" fontId="2" fillId="0" borderId="84" xfId="0" applyNumberFormat="1" applyFont="1" applyBorder="1"/>
    <xf numFmtId="3" fontId="2" fillId="0" borderId="0" xfId="0" applyNumberFormat="1" applyFont="1" applyFill="1" applyBorder="1"/>
    <xf numFmtId="44" fontId="2" fillId="0" borderId="22" xfId="0" applyNumberFormat="1" applyFont="1" applyBorder="1"/>
    <xf numFmtId="44" fontId="2" fillId="0" borderId="59" xfId="0" applyNumberFormat="1" applyFont="1" applyFill="1" applyBorder="1"/>
    <xf numFmtId="44" fontId="2" fillId="0" borderId="0" xfId="8" applyNumberFormat="1" applyFont="1" applyFill="1" applyAlignment="1"/>
    <xf numFmtId="44" fontId="2" fillId="0" borderId="59" xfId="8" applyNumberFormat="1" applyFont="1" applyFill="1" applyBorder="1" applyAlignment="1"/>
    <xf numFmtId="44" fontId="2" fillId="0" borderId="59" xfId="0" applyNumberFormat="1" applyFont="1" applyBorder="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Protection="1">
      <protection locked="0"/>
    </xf>
    <xf numFmtId="0" fontId="0" fillId="0" borderId="0" xfId="0" applyProtection="1">
      <protection locked="0"/>
    </xf>
    <xf numFmtId="166" fontId="2" fillId="0" borderId="3" xfId="1" applyNumberFormat="1" applyFont="1" applyBorder="1" applyProtection="1">
      <protection locked="0"/>
    </xf>
    <xf numFmtId="166" fontId="2" fillId="0" borderId="58" xfId="0" applyNumberFormat="1" applyFont="1" applyBorder="1" applyProtection="1">
      <protection locked="0"/>
    </xf>
    <xf numFmtId="166" fontId="2" fillId="0" borderId="0" xfId="1" applyNumberFormat="1" applyFont="1" applyProtection="1">
      <protection locked="0"/>
    </xf>
    <xf numFmtId="166" fontId="2" fillId="0" borderId="0" xfId="1" applyNumberFormat="1" applyFont="1" applyBorder="1" applyProtection="1">
      <protection locked="0"/>
    </xf>
    <xf numFmtId="166" fontId="2" fillId="0" borderId="0" xfId="0" applyNumberFormat="1" applyFont="1" applyProtection="1">
      <protection locked="0"/>
    </xf>
    <xf numFmtId="3" fontId="2" fillId="0" borderId="0" xfId="0" applyNumberFormat="1" applyFont="1" applyProtection="1"/>
    <xf numFmtId="0" fontId="3" fillId="0" borderId="0" xfId="0" applyFont="1" applyAlignment="1" applyProtection="1">
      <alignment horizontal="right"/>
    </xf>
    <xf numFmtId="0" fontId="2" fillId="0" borderId="0" xfId="0" applyFont="1" applyProtection="1"/>
    <xf numFmtId="3" fontId="2" fillId="0" borderId="16" xfId="1" applyNumberFormat="1" applyFont="1" applyBorder="1" applyProtection="1"/>
    <xf numFmtId="0" fontId="3" fillId="0" borderId="0" xfId="0" applyFont="1" applyProtection="1"/>
    <xf numFmtId="0" fontId="3" fillId="0" borderId="0" xfId="0" applyFont="1" applyBorder="1" applyAlignment="1" applyProtection="1">
      <alignment horizontal="right"/>
    </xf>
    <xf numFmtId="0" fontId="0" fillId="0" borderId="0" xfId="0" applyProtection="1"/>
    <xf numFmtId="0" fontId="3" fillId="0" borderId="0" xfId="0" applyFont="1" applyFill="1" applyProtection="1"/>
    <xf numFmtId="0" fontId="2" fillId="0" borderId="0" xfId="0" applyFont="1" applyFill="1" applyProtection="1"/>
    <xf numFmtId="49" fontId="3" fillId="0" borderId="0" xfId="0" applyNumberFormat="1" applyFont="1" applyFill="1" applyBorder="1" applyAlignment="1" applyProtection="1"/>
    <xf numFmtId="0" fontId="5" fillId="0" borderId="0" xfId="0" applyFont="1" applyProtection="1"/>
    <xf numFmtId="166" fontId="2" fillId="0" borderId="3" xfId="1" applyNumberFormat="1" applyFont="1" applyBorder="1" applyProtection="1"/>
    <xf numFmtId="166" fontId="2" fillId="0" borderId="58" xfId="0" applyNumberFormat="1" applyFont="1" applyBorder="1" applyProtection="1"/>
    <xf numFmtId="166" fontId="2" fillId="0" borderId="0" xfId="1" applyNumberFormat="1" applyFont="1" applyProtection="1"/>
    <xf numFmtId="166" fontId="2" fillId="0" borderId="0" xfId="1" applyNumberFormat="1" applyFont="1" applyBorder="1" applyProtection="1"/>
    <xf numFmtId="166" fontId="2" fillId="0" borderId="0" xfId="0" applyNumberFormat="1" applyFont="1" applyProtection="1"/>
    <xf numFmtId="0" fontId="2" fillId="0" borderId="0" xfId="0" applyFont="1" applyAlignment="1" applyProtection="1">
      <alignment horizontal="center"/>
    </xf>
    <xf numFmtId="38" fontId="2" fillId="0" borderId="0" xfId="0" applyNumberFormat="1" applyFont="1" applyBorder="1" applyProtection="1"/>
    <xf numFmtId="166" fontId="2" fillId="0" borderId="16" xfId="1" applyNumberFormat="1" applyFont="1" applyBorder="1" applyProtection="1"/>
    <xf numFmtId="166" fontId="2" fillId="0" borderId="59" xfId="0" applyNumberFormat="1" applyFont="1" applyBorder="1" applyProtection="1"/>
    <xf numFmtId="3" fontId="2" fillId="0" borderId="0" xfId="1" applyNumberFormat="1" applyFont="1" applyBorder="1" applyProtection="1"/>
    <xf numFmtId="9" fontId="2" fillId="0" borderId="0" xfId="29" applyFont="1" applyFill="1" applyBorder="1" applyProtection="1"/>
    <xf numFmtId="9" fontId="2" fillId="0" borderId="0" xfId="0" applyNumberFormat="1" applyFont="1" applyProtection="1"/>
    <xf numFmtId="37" fontId="2" fillId="0" borderId="0" xfId="29" applyNumberFormat="1" applyFont="1" applyFill="1" applyBorder="1" applyProtection="1"/>
    <xf numFmtId="1" fontId="2" fillId="0" borderId="0" xfId="29" applyNumberFormat="1" applyFont="1" applyFill="1" applyBorder="1" applyProtection="1"/>
    <xf numFmtId="0" fontId="3" fillId="0" borderId="2" xfId="0" applyFont="1" applyBorder="1" applyProtection="1"/>
    <xf numFmtId="0" fontId="3" fillId="0" borderId="2" xfId="0" applyFont="1" applyBorder="1" applyAlignment="1" applyProtection="1">
      <alignment horizontal="center" vertical="center" wrapText="1"/>
    </xf>
    <xf numFmtId="0" fontId="2" fillId="0" borderId="5" xfId="0" applyFont="1" applyBorder="1" applyProtection="1"/>
    <xf numFmtId="0" fontId="2" fillId="0" borderId="1" xfId="27" applyFont="1" applyFill="1" applyBorder="1" applyProtection="1"/>
    <xf numFmtId="3" fontId="2" fillId="0" borderId="1" xfId="0" applyNumberFormat="1" applyFont="1" applyBorder="1" applyProtection="1"/>
    <xf numFmtId="0" fontId="2" fillId="0" borderId="0" xfId="0" applyFont="1" applyBorder="1" applyProtection="1"/>
    <xf numFmtId="164" fontId="2" fillId="0" borderId="0" xfId="0" applyNumberFormat="1" applyFont="1" applyBorder="1" applyProtection="1"/>
    <xf numFmtId="38" fontId="2" fillId="0" borderId="0" xfId="0" applyNumberFormat="1" applyFont="1" applyFill="1" applyBorder="1" applyProtection="1"/>
    <xf numFmtId="43" fontId="2" fillId="0" borderId="0" xfId="1" applyFont="1" applyBorder="1" applyProtection="1"/>
    <xf numFmtId="0" fontId="2" fillId="0" borderId="0" xfId="0" applyFont="1" applyFill="1" applyBorder="1" applyAlignment="1" applyProtection="1">
      <alignment horizontal="center"/>
    </xf>
    <xf numFmtId="0" fontId="3" fillId="0" borderId="5" xfId="0" applyFont="1" applyBorder="1" applyProtection="1"/>
    <xf numFmtId="3" fontId="2" fillId="0" borderId="59" xfId="0" applyNumberFormat="1" applyFont="1" applyBorder="1" applyProtection="1"/>
    <xf numFmtId="0" fontId="2" fillId="0" borderId="5" xfId="0" applyFont="1" applyBorder="1" applyAlignment="1" applyProtection="1">
      <alignment horizontal="center"/>
    </xf>
    <xf numFmtId="166" fontId="2" fillId="0" borderId="5" xfId="1" applyNumberFormat="1" applyFont="1" applyBorder="1" applyProtection="1"/>
    <xf numFmtId="0" fontId="2" fillId="0" borderId="0" xfId="0" applyFont="1" applyAlignment="1" applyProtection="1">
      <alignment horizontal="left"/>
    </xf>
    <xf numFmtId="3" fontId="2" fillId="0" borderId="15" xfId="1" applyNumberFormat="1" applyFont="1" applyBorder="1" applyProtection="1"/>
    <xf numFmtId="0" fontId="3" fillId="0" borderId="0" xfId="0" applyFont="1" applyAlignment="1" applyProtection="1">
      <alignment horizontal="left"/>
    </xf>
    <xf numFmtId="0" fontId="2" fillId="0" borderId="0" xfId="0" applyFont="1" applyFill="1" applyAlignment="1" applyProtection="1">
      <alignment horizontal="left"/>
    </xf>
    <xf numFmtId="166" fontId="2" fillId="0" borderId="0" xfId="1" applyNumberFormat="1" applyFont="1" applyFill="1" applyProtection="1"/>
    <xf numFmtId="37" fontId="2" fillId="0" borderId="3" xfId="0" applyNumberFormat="1" applyFont="1" applyBorder="1" applyAlignment="1" applyProtection="1"/>
    <xf numFmtId="0" fontId="5" fillId="0" borderId="0" xfId="0" applyFont="1" applyAlignment="1" applyProtection="1">
      <alignment horizontal="left"/>
    </xf>
    <xf numFmtId="41" fontId="3" fillId="0" borderId="0" xfId="1" applyNumberFormat="1" applyFont="1" applyBorder="1" applyAlignment="1" applyProtection="1">
      <alignment horizontal="right"/>
    </xf>
    <xf numFmtId="0" fontId="2" fillId="0" borderId="0" xfId="0" applyFont="1" applyAlignment="1" applyProtection="1"/>
    <xf numFmtId="0" fontId="0" fillId="0" borderId="0" xfId="0" applyAlignment="1" applyProtection="1"/>
    <xf numFmtId="0" fontId="8" fillId="0" borderId="0" xfId="0" applyFont="1" applyProtection="1"/>
    <xf numFmtId="44" fontId="2" fillId="0" borderId="0" xfId="0" applyNumberFormat="1" applyFont="1" applyAlignment="1" applyProtection="1">
      <alignment vertical="top"/>
    </xf>
    <xf numFmtId="0" fontId="2" fillId="0" borderId="0" xfId="0" applyFont="1" applyFill="1" applyAlignment="1" applyProtection="1">
      <alignment vertical="top"/>
      <protection locked="0"/>
    </xf>
    <xf numFmtId="0" fontId="2" fillId="0" borderId="0" xfId="0" applyFont="1" applyAlignment="1" applyProtection="1">
      <alignment horizontal="center"/>
    </xf>
    <xf numFmtId="0" fontId="6" fillId="0" borderId="0" xfId="0" applyFont="1" applyProtection="1"/>
    <xf numFmtId="44" fontId="2" fillId="0" borderId="0" xfId="0" applyNumberFormat="1" applyFont="1" applyProtection="1"/>
    <xf numFmtId="44" fontId="2" fillId="0" borderId="0" xfId="0" applyNumberFormat="1" applyFont="1" applyBorder="1" applyProtection="1"/>
    <xf numFmtId="0" fontId="6" fillId="0" borderId="0" xfId="0" applyFont="1" applyAlignment="1" applyProtection="1">
      <alignment horizontal="left"/>
    </xf>
    <xf numFmtId="9" fontId="2" fillId="0" borderId="0" xfId="0" applyNumberFormat="1" applyFont="1" applyBorder="1" applyProtection="1"/>
    <xf numFmtId="0" fontId="6" fillId="0" borderId="0" xfId="0" applyFont="1" applyBorder="1" applyProtection="1"/>
    <xf numFmtId="44" fontId="2" fillId="0" borderId="16" xfId="0" applyNumberFormat="1" applyFont="1" applyBorder="1" applyProtection="1"/>
    <xf numFmtId="44" fontId="2" fillId="0" borderId="11" xfId="0" applyNumberFormat="1" applyFont="1" applyBorder="1" applyProtection="1"/>
    <xf numFmtId="0" fontId="3" fillId="0" borderId="0" xfId="0" applyFont="1" applyAlignment="1" applyProtection="1">
      <alignment horizontal="center" vertical="center"/>
    </xf>
    <xf numFmtId="0" fontId="5" fillId="0" borderId="0" xfId="0" applyFont="1" applyFill="1" applyBorder="1" applyAlignment="1" applyProtection="1"/>
    <xf numFmtId="0" fontId="2" fillId="0" borderId="0" xfId="0" applyFont="1" applyBorder="1" applyAlignment="1" applyProtection="1">
      <alignment horizontal="center"/>
    </xf>
    <xf numFmtId="0" fontId="3" fillId="0" borderId="0" xfId="0" applyFont="1" applyAlignment="1" applyProtection="1">
      <alignment horizontal="center"/>
    </xf>
    <xf numFmtId="0" fontId="3" fillId="0" borderId="15" xfId="0" applyFont="1" applyBorder="1" applyAlignment="1" applyProtection="1">
      <alignment horizontal="center"/>
    </xf>
    <xf numFmtId="0" fontId="3" fillId="0" borderId="0" xfId="0" applyFont="1" applyAlignment="1" applyProtection="1">
      <alignment horizontal="center" vertical="center" wrapText="1"/>
    </xf>
    <xf numFmtId="0" fontId="3" fillId="0" borderId="28" xfId="0" applyFont="1" applyBorder="1" applyAlignment="1" applyProtection="1">
      <alignment horizontal="center" vertical="center" wrapText="1"/>
    </xf>
    <xf numFmtId="0" fontId="2" fillId="0" borderId="18" xfId="0" applyFont="1" applyBorder="1" applyProtection="1"/>
    <xf numFmtId="0" fontId="2" fillId="0" borderId="1" xfId="0" applyFont="1" applyFill="1" applyBorder="1" applyProtection="1"/>
    <xf numFmtId="9" fontId="2" fillId="0" borderId="1" xfId="0" applyNumberFormat="1" applyFont="1" applyFill="1" applyBorder="1" applyProtection="1"/>
    <xf numFmtId="44" fontId="2" fillId="0" borderId="1" xfId="0" applyNumberFormat="1" applyFont="1" applyFill="1" applyBorder="1" applyProtection="1"/>
    <xf numFmtId="44" fontId="2" fillId="0" borderId="13" xfId="0" applyNumberFormat="1" applyFont="1" applyBorder="1" applyProtection="1"/>
    <xf numFmtId="44" fontId="2" fillId="0" borderId="19" xfId="0" applyNumberFormat="1" applyFont="1" applyBorder="1" applyProtection="1"/>
    <xf numFmtId="0" fontId="2" fillId="0" borderId="14" xfId="0" applyFont="1" applyBorder="1" applyProtection="1"/>
    <xf numFmtId="44" fontId="2" fillId="0" borderId="1" xfId="0" applyNumberFormat="1" applyFont="1" applyBorder="1" applyProtection="1"/>
    <xf numFmtId="164" fontId="2" fillId="0" borderId="1" xfId="0" applyNumberFormat="1" applyFont="1" applyBorder="1" applyProtection="1"/>
    <xf numFmtId="42" fontId="2" fillId="0" borderId="1" xfId="0" applyNumberFormat="1" applyFont="1" applyBorder="1" applyProtection="1"/>
    <xf numFmtId="0" fontId="2" fillId="0" borderId="33" xfId="0" applyFont="1" applyBorder="1" applyProtection="1"/>
    <xf numFmtId="0" fontId="2" fillId="0" borderId="1" xfId="0" applyFont="1" applyBorder="1" applyProtection="1"/>
    <xf numFmtId="38" fontId="2" fillId="0" borderId="6" xfId="0" applyNumberFormat="1" applyFont="1" applyBorder="1" applyProtection="1"/>
    <xf numFmtId="42" fontId="2" fillId="0" borderId="6" xfId="0" applyNumberFormat="1" applyFont="1" applyBorder="1" applyProtection="1"/>
    <xf numFmtId="0" fontId="2" fillId="0" borderId="39" xfId="0" applyFont="1" applyBorder="1" applyProtection="1"/>
    <xf numFmtId="44" fontId="2" fillId="0" borderId="39" xfId="0" applyNumberFormat="1" applyFont="1" applyBorder="1" applyProtection="1"/>
    <xf numFmtId="164" fontId="2" fillId="0" borderId="39" xfId="0" applyNumberFormat="1" applyFont="1" applyBorder="1" applyProtection="1"/>
    <xf numFmtId="0" fontId="3" fillId="0" borderId="1" xfId="0" applyFont="1" applyBorder="1" applyProtection="1"/>
    <xf numFmtId="42" fontId="2" fillId="0" borderId="13" xfId="0" applyNumberFormat="1" applyFont="1" applyBorder="1" applyProtection="1"/>
    <xf numFmtId="0" fontId="2" fillId="0" borderId="74" xfId="0" applyFont="1" applyBorder="1" applyProtection="1"/>
    <xf numFmtId="42" fontId="2" fillId="0" borderId="16" xfId="0" applyNumberFormat="1" applyFont="1" applyBorder="1" applyProtection="1"/>
    <xf numFmtId="42" fontId="2" fillId="0" borderId="10" xfId="0" applyNumberFormat="1" applyFont="1" applyBorder="1" applyProtection="1"/>
    <xf numFmtId="42" fontId="2" fillId="0" borderId="7" xfId="0" applyNumberFormat="1" applyFont="1" applyBorder="1" applyProtection="1"/>
    <xf numFmtId="42" fontId="2" fillId="0" borderId="24" xfId="0" applyNumberFormat="1" applyFont="1" applyBorder="1" applyProtection="1"/>
    <xf numFmtId="42" fontId="2" fillId="0" borderId="0" xfId="0" applyNumberFormat="1" applyFont="1" applyBorder="1" applyProtection="1"/>
    <xf numFmtId="164" fontId="2" fillId="0" borderId="10" xfId="0" applyNumberFormat="1" applyFont="1" applyBorder="1" applyProtection="1"/>
    <xf numFmtId="0" fontId="2" fillId="0" borderId="10" xfId="0" applyFont="1" applyBorder="1" applyProtection="1"/>
    <xf numFmtId="0" fontId="2" fillId="0" borderId="13" xfId="0" applyFont="1" applyBorder="1" applyProtection="1"/>
    <xf numFmtId="0" fontId="4" fillId="0" borderId="0" xfId="0" applyFont="1" applyProtection="1"/>
    <xf numFmtId="0" fontId="8" fillId="0" borderId="0" xfId="0" applyFont="1" applyBorder="1" applyAlignment="1" applyProtection="1">
      <alignment wrapText="1"/>
    </xf>
    <xf numFmtId="0" fontId="3" fillId="10" borderId="27" xfId="0" applyFont="1" applyFill="1" applyBorder="1" applyAlignment="1" applyProtection="1">
      <alignment horizontal="center" vertical="center" wrapText="1"/>
      <protection locked="0"/>
    </xf>
    <xf numFmtId="3" fontId="17" fillId="10" borderId="1" xfId="0" applyNumberFormat="1" applyFont="1" applyFill="1" applyBorder="1" applyAlignment="1" applyProtection="1">
      <alignment vertical="top" wrapText="1"/>
      <protection locked="0"/>
    </xf>
    <xf numFmtId="3" fontId="17" fillId="10" borderId="1" xfId="0" applyNumberFormat="1" applyFont="1" applyFill="1" applyBorder="1" applyProtection="1">
      <protection locked="0"/>
    </xf>
    <xf numFmtId="0" fontId="2" fillId="10" borderId="40" xfId="0" applyFont="1" applyFill="1" applyBorder="1"/>
    <xf numFmtId="0" fontId="2" fillId="10" borderId="23" xfId="0" applyFont="1" applyFill="1" applyBorder="1" applyAlignment="1" applyProtection="1">
      <alignment horizontal="center"/>
      <protection locked="0"/>
    </xf>
    <xf numFmtId="0" fontId="2" fillId="11" borderId="67" xfId="0" applyFont="1" applyFill="1" applyBorder="1" applyAlignment="1" applyProtection="1">
      <alignment horizontal="center"/>
      <protection locked="0"/>
    </xf>
    <xf numFmtId="0" fontId="2" fillId="10" borderId="22" xfId="0" applyFont="1" applyFill="1" applyBorder="1" applyAlignment="1" applyProtection="1">
      <alignment horizontal="center"/>
      <protection locked="0"/>
    </xf>
    <xf numFmtId="0" fontId="2" fillId="11" borderId="68" xfId="0" applyFont="1" applyFill="1" applyBorder="1" applyAlignment="1" applyProtection="1">
      <alignment horizontal="center"/>
      <protection locked="0"/>
    </xf>
    <xf numFmtId="3" fontId="2" fillId="10" borderId="23" xfId="1" applyNumberFormat="1" applyFont="1" applyFill="1" applyBorder="1" applyProtection="1">
      <protection locked="0"/>
    </xf>
    <xf numFmtId="9" fontId="2" fillId="10" borderId="23" xfId="29" applyFont="1" applyFill="1" applyBorder="1" applyProtection="1">
      <protection locked="0"/>
    </xf>
    <xf numFmtId="9" fontId="2" fillId="11" borderId="67" xfId="0" applyNumberFormat="1" applyFont="1" applyFill="1" applyBorder="1" applyProtection="1">
      <protection locked="0"/>
    </xf>
    <xf numFmtId="164" fontId="3" fillId="10" borderId="0" xfId="29" applyNumberFormat="1" applyFont="1" applyFill="1" applyAlignment="1" applyProtection="1">
      <alignment horizontal="center"/>
    </xf>
    <xf numFmtId="44" fontId="2" fillId="10" borderId="1" xfId="1" applyNumberFormat="1" applyFont="1" applyFill="1" applyBorder="1" applyProtection="1">
      <protection locked="0"/>
    </xf>
    <xf numFmtId="44" fontId="2" fillId="10" borderId="38" xfId="1" applyNumberFormat="1" applyFont="1" applyFill="1" applyBorder="1" applyProtection="1">
      <protection locked="0"/>
    </xf>
    <xf numFmtId="44" fontId="2" fillId="0" borderId="1" xfId="0" applyNumberFormat="1" applyFont="1" applyFill="1" applyBorder="1" applyProtection="1">
      <protection locked="0"/>
    </xf>
    <xf numFmtId="3" fontId="2" fillId="10" borderId="38" xfId="0" applyNumberFormat="1" applyFont="1" applyFill="1" applyBorder="1" applyProtection="1">
      <protection locked="0"/>
    </xf>
    <xf numFmtId="0" fontId="2" fillId="0" borderId="38" xfId="0" applyFont="1" applyFill="1" applyBorder="1"/>
    <xf numFmtId="44" fontId="2" fillId="0" borderId="38" xfId="0" applyNumberFormat="1" applyFont="1" applyFill="1" applyBorder="1" applyProtection="1">
      <protection locked="0"/>
    </xf>
    <xf numFmtId="9" fontId="2" fillId="0" borderId="38" xfId="29" applyFont="1" applyFill="1" applyBorder="1" applyProtection="1">
      <protection locked="0"/>
    </xf>
    <xf numFmtId="44" fontId="2" fillId="10" borderId="1" xfId="0" applyNumberFormat="1" applyFont="1" applyFill="1" applyBorder="1" applyProtection="1">
      <protection locked="0"/>
    </xf>
    <xf numFmtId="44" fontId="2" fillId="10" borderId="38" xfId="0" applyNumberFormat="1" applyFont="1" applyFill="1" applyBorder="1" applyProtection="1">
      <protection locked="0"/>
    </xf>
    <xf numFmtId="9" fontId="2" fillId="10" borderId="1" xfId="29" applyFont="1" applyFill="1" applyBorder="1" applyProtection="1">
      <protection locked="0"/>
    </xf>
    <xf numFmtId="9" fontId="2" fillId="10" borderId="38" xfId="29" applyFont="1" applyFill="1" applyBorder="1" applyProtection="1">
      <protection locked="0"/>
    </xf>
    <xf numFmtId="41" fontId="3" fillId="0" borderId="0" xfId="1" applyNumberFormat="1" applyFont="1" applyBorder="1" applyAlignment="1" applyProtection="1">
      <alignment horizontal="right"/>
    </xf>
    <xf numFmtId="49" fontId="2" fillId="10" borderId="1" xfId="0" applyNumberFormat="1" applyFont="1" applyFill="1" applyBorder="1" applyAlignment="1" applyProtection="1">
      <alignment vertical="top" wrapText="1"/>
      <protection locked="0"/>
    </xf>
    <xf numFmtId="49" fontId="2" fillId="10" borderId="1" xfId="0" applyNumberFormat="1" applyFont="1" applyFill="1" applyBorder="1" applyAlignment="1" applyProtection="1">
      <alignment horizontal="left" vertical="top" wrapText="1"/>
      <protection locked="0"/>
    </xf>
    <xf numFmtId="14" fontId="2" fillId="10" borderId="1" xfId="0" applyNumberFormat="1" applyFont="1" applyFill="1" applyBorder="1" applyAlignment="1" applyProtection="1">
      <alignment horizontal="right" vertical="top" wrapText="1"/>
      <protection locked="0"/>
    </xf>
    <xf numFmtId="49" fontId="2" fillId="10" borderId="1" xfId="0" applyNumberFormat="1" applyFont="1" applyFill="1" applyBorder="1" applyAlignment="1" applyProtection="1">
      <alignment horizontal="center" vertical="top" wrapText="1"/>
      <protection locked="0"/>
    </xf>
    <xf numFmtId="44" fontId="2" fillId="10" borderId="1" xfId="0" applyNumberFormat="1" applyFont="1" applyFill="1" applyBorder="1" applyAlignment="1" applyProtection="1">
      <alignment horizontal="right" vertical="top" wrapText="1"/>
      <protection locked="0"/>
    </xf>
    <xf numFmtId="165" fontId="2" fillId="10" borderId="38" xfId="0" applyNumberFormat="1" applyFont="1" applyFill="1" applyBorder="1" applyAlignment="1" applyProtection="1">
      <alignment horizontal="right" vertical="top" wrapText="1"/>
      <protection locked="0"/>
    </xf>
    <xf numFmtId="49" fontId="2" fillId="10" borderId="38" xfId="0" applyNumberFormat="1" applyFont="1" applyFill="1" applyBorder="1" applyAlignment="1" applyProtection="1">
      <alignment vertical="top" wrapText="1"/>
      <protection locked="0"/>
    </xf>
    <xf numFmtId="49" fontId="2" fillId="10" borderId="38" xfId="0" applyNumberFormat="1" applyFont="1" applyFill="1" applyBorder="1" applyAlignment="1" applyProtection="1">
      <alignment horizontal="left" vertical="top" wrapText="1"/>
      <protection locked="0"/>
    </xf>
    <xf numFmtId="14" fontId="2" fillId="10" borderId="38" xfId="0" applyNumberFormat="1" applyFont="1" applyFill="1" applyBorder="1" applyAlignment="1" applyProtection="1">
      <alignment horizontal="right" vertical="top" wrapText="1"/>
      <protection locked="0"/>
    </xf>
    <xf numFmtId="49" fontId="2" fillId="10" borderId="38" xfId="0" applyNumberFormat="1" applyFont="1" applyFill="1" applyBorder="1" applyAlignment="1" applyProtection="1">
      <alignment horizontal="center" vertical="top" wrapText="1"/>
      <protection locked="0"/>
    </xf>
    <xf numFmtId="44" fontId="2" fillId="10" borderId="38" xfId="0" applyNumberFormat="1" applyFont="1" applyFill="1" applyBorder="1" applyAlignment="1" applyProtection="1">
      <alignment horizontal="right" vertical="top" wrapText="1"/>
      <protection locked="0"/>
    </xf>
    <xf numFmtId="0" fontId="2" fillId="10" borderId="38" xfId="0" applyFont="1" applyFill="1" applyBorder="1" applyProtection="1">
      <protection locked="0"/>
    </xf>
    <xf numFmtId="40" fontId="4" fillId="10" borderId="82" xfId="0" applyNumberFormat="1" applyFont="1" applyFill="1" applyBorder="1" applyAlignment="1" applyProtection="1">
      <alignment horizontal="center"/>
      <protection locked="0"/>
    </xf>
    <xf numFmtId="0" fontId="2" fillId="10" borderId="82" xfId="0" applyFont="1" applyFill="1" applyBorder="1" applyProtection="1">
      <protection locked="0"/>
    </xf>
    <xf numFmtId="40" fontId="4" fillId="12" borderId="82" xfId="0" applyNumberFormat="1" applyFont="1" applyFill="1" applyBorder="1" applyAlignment="1" applyProtection="1">
      <alignment horizontal="center"/>
      <protection locked="0"/>
    </xf>
    <xf numFmtId="0" fontId="2" fillId="12" borderId="82" xfId="0" applyFont="1" applyFill="1" applyBorder="1" applyProtection="1">
      <protection locked="0"/>
    </xf>
    <xf numFmtId="44" fontId="2" fillId="10" borderId="27" xfId="0" applyNumberFormat="1" applyFont="1" applyFill="1" applyBorder="1" applyProtection="1">
      <protection locked="0"/>
    </xf>
    <xf numFmtId="44" fontId="2" fillId="10" borderId="39" xfId="0" applyNumberFormat="1" applyFont="1" applyFill="1" applyBorder="1" applyProtection="1">
      <protection locked="0"/>
    </xf>
    <xf numFmtId="169" fontId="2" fillId="10" borderId="23" xfId="0" applyNumberFormat="1" applyFont="1" applyFill="1" applyBorder="1" applyAlignment="1" applyProtection="1">
      <alignment horizontal="left"/>
      <protection locked="0"/>
    </xf>
    <xf numFmtId="44" fontId="3" fillId="10" borderId="44" xfId="8" applyFont="1" applyFill="1" applyBorder="1" applyProtection="1">
      <protection locked="0"/>
    </xf>
    <xf numFmtId="0" fontId="2" fillId="10" borderId="23" xfId="0" applyFont="1" applyFill="1" applyBorder="1" applyAlignment="1">
      <alignment horizontal="center" vertical="center" wrapText="1"/>
    </xf>
    <xf numFmtId="9" fontId="2" fillId="10" borderId="38" xfId="0" applyNumberFormat="1" applyFont="1" applyFill="1" applyBorder="1" applyProtection="1">
      <protection locked="0"/>
    </xf>
    <xf numFmtId="44" fontId="3" fillId="10" borderId="44" xfId="8" applyNumberFormat="1" applyFont="1" applyFill="1" applyBorder="1" applyProtection="1">
      <protection locked="0"/>
    </xf>
    <xf numFmtId="44" fontId="2" fillId="10" borderId="85" xfId="0" applyNumberFormat="1" applyFont="1" applyFill="1" applyBorder="1" applyProtection="1">
      <protection locked="0"/>
    </xf>
    <xf numFmtId="0" fontId="2" fillId="0" borderId="0" xfId="0" applyFont="1" applyAlignment="1">
      <alignment horizontal="left" vertical="center" wrapText="1"/>
    </xf>
    <xf numFmtId="0" fontId="7" fillId="0" borderId="0" xfId="0" applyFont="1" applyAlignment="1">
      <alignment vertical="top" wrapText="1"/>
    </xf>
    <xf numFmtId="170" fontId="2" fillId="10" borderId="87" xfId="0" applyNumberFormat="1" applyFont="1" applyFill="1" applyBorder="1" applyProtection="1"/>
    <xf numFmtId="166" fontId="2" fillId="0" borderId="22" xfId="1" applyNumberFormat="1" applyFont="1" applyFill="1" applyBorder="1" applyProtection="1">
      <protection locked="0"/>
    </xf>
    <xf numFmtId="166" fontId="2" fillId="0" borderId="23" xfId="1" applyNumberFormat="1" applyFont="1" applyFill="1" applyBorder="1" applyProtection="1">
      <protection locked="0"/>
    </xf>
    <xf numFmtId="37" fontId="2" fillId="0" borderId="0" xfId="0" applyNumberFormat="1" applyFont="1" applyAlignment="1" applyProtection="1">
      <alignment horizontal="right"/>
    </xf>
    <xf numFmtId="0" fontId="2" fillId="0" borderId="0" xfId="0" applyFont="1" applyAlignment="1" applyProtection="1">
      <alignment horizontal="center"/>
    </xf>
    <xf numFmtId="0" fontId="0" fillId="0" borderId="0" xfId="0" applyAlignment="1" applyProtection="1">
      <alignment horizontal="center"/>
    </xf>
    <xf numFmtId="166" fontId="2" fillId="0" borderId="58" xfId="0" applyNumberFormat="1" applyFont="1" applyBorder="1" applyAlignment="1" applyProtection="1">
      <alignment horizontal="center"/>
    </xf>
    <xf numFmtId="3" fontId="2" fillId="0" borderId="59" xfId="0" applyNumberFormat="1" applyFont="1" applyBorder="1" applyAlignment="1" applyProtection="1"/>
    <xf numFmtId="166" fontId="2" fillId="0" borderId="71" xfId="0" applyNumberFormat="1" applyFont="1" applyBorder="1" applyAlignment="1" applyProtection="1">
      <alignment horizontal="center"/>
    </xf>
    <xf numFmtId="9" fontId="2" fillId="11" borderId="69" xfId="0" applyNumberFormat="1" applyFont="1" applyFill="1" applyBorder="1" applyAlignment="1" applyProtection="1">
      <protection locked="0"/>
    </xf>
    <xf numFmtId="166" fontId="2" fillId="0" borderId="16" xfId="1" applyNumberFormat="1" applyFont="1" applyBorder="1" applyAlignment="1" applyProtection="1">
      <alignment horizontal="center"/>
    </xf>
    <xf numFmtId="166" fontId="2" fillId="0" borderId="58" xfId="1" applyNumberFormat="1" applyFont="1" applyBorder="1" applyAlignment="1" applyProtection="1">
      <alignment horizontal="center"/>
    </xf>
    <xf numFmtId="166" fontId="2" fillId="0" borderId="66" xfId="1" applyNumberFormat="1" applyFont="1" applyBorder="1" applyAlignment="1" applyProtection="1">
      <alignment horizontal="center"/>
    </xf>
    <xf numFmtId="9" fontId="2" fillId="10" borderId="73" xfId="29" applyFont="1" applyFill="1" applyBorder="1" applyAlignment="1" applyProtection="1">
      <protection locked="0"/>
    </xf>
    <xf numFmtId="166" fontId="2" fillId="0" borderId="58" xfId="0" applyNumberFormat="1" applyFont="1" applyBorder="1" applyAlignment="1" applyProtection="1">
      <alignment horizontal="center"/>
      <protection locked="0"/>
    </xf>
    <xf numFmtId="166" fontId="2" fillId="0" borderId="70" xfId="0" applyNumberFormat="1" applyFont="1" applyBorder="1" applyAlignment="1" applyProtection="1">
      <alignment horizontal="center"/>
      <protection locked="0"/>
    </xf>
    <xf numFmtId="0" fontId="2" fillId="10" borderId="62" xfId="0" applyFont="1" applyFill="1" applyBorder="1" applyAlignment="1" applyProtection="1">
      <alignment horizontal="center"/>
      <protection locked="0"/>
    </xf>
    <xf numFmtId="0" fontId="2" fillId="10" borderId="64" xfId="0" applyFont="1" applyFill="1" applyBorder="1" applyAlignment="1" applyProtection="1">
      <alignment horizontal="center"/>
      <protection locked="0"/>
    </xf>
    <xf numFmtId="166" fontId="2" fillId="0" borderId="58" xfId="1" applyNumberFormat="1" applyFont="1" applyBorder="1" applyAlignment="1" applyProtection="1">
      <alignment horizontal="center"/>
      <protection locked="0"/>
    </xf>
    <xf numFmtId="166" fontId="2" fillId="0" borderId="65" xfId="1" applyNumberFormat="1" applyFont="1" applyBorder="1" applyAlignment="1" applyProtection="1">
      <alignment horizontal="center"/>
      <protection locked="0"/>
    </xf>
    <xf numFmtId="166" fontId="2" fillId="0" borderId="5" xfId="1" applyNumberFormat="1" applyFont="1" applyBorder="1" applyAlignment="1" applyProtection="1"/>
    <xf numFmtId="0" fontId="2" fillId="0" borderId="0" xfId="0" applyFont="1" applyFill="1" applyBorder="1" applyAlignment="1" applyProtection="1">
      <alignment horizontal="center"/>
    </xf>
    <xf numFmtId="0" fontId="2" fillId="0" borderId="5" xfId="0" applyFont="1" applyBorder="1" applyAlignment="1" applyProtection="1">
      <alignment horizontal="center"/>
    </xf>
    <xf numFmtId="3" fontId="2" fillId="10" borderId="62" xfId="1" applyNumberFormat="1" applyFont="1" applyFill="1" applyBorder="1" applyAlignment="1" applyProtection="1">
      <protection locked="0"/>
    </xf>
    <xf numFmtId="166" fontId="2" fillId="0" borderId="72" xfId="1" applyNumberFormat="1" applyFont="1" applyFill="1" applyBorder="1" applyAlignment="1" applyProtection="1"/>
    <xf numFmtId="41" fontId="3" fillId="0" borderId="0" xfId="1" applyNumberFormat="1" applyFont="1" applyBorder="1" applyAlignment="1" applyProtection="1">
      <alignment horizontal="right"/>
    </xf>
    <xf numFmtId="166" fontId="2" fillId="0" borderId="66" xfId="1" applyNumberFormat="1" applyFont="1" applyBorder="1" applyAlignment="1" applyProtection="1"/>
    <xf numFmtId="0" fontId="7" fillId="0" borderId="0" xfId="0" applyFont="1" applyAlignment="1">
      <alignment wrapText="1"/>
    </xf>
    <xf numFmtId="0" fontId="7" fillId="0" borderId="0" xfId="0" applyFont="1" applyAlignment="1">
      <alignment horizontal="left" vertical="center" wrapText="1"/>
    </xf>
    <xf numFmtId="44" fontId="2" fillId="0" borderId="38" xfId="0" applyNumberFormat="1" applyFont="1" applyBorder="1" applyProtection="1"/>
    <xf numFmtId="0" fontId="2" fillId="0" borderId="88" xfId="0" applyFont="1" applyBorder="1" applyProtection="1"/>
    <xf numFmtId="0" fontId="2" fillId="0" borderId="0" xfId="0" applyFont="1" applyAlignment="1" applyProtection="1">
      <alignment horizontal="center"/>
    </xf>
    <xf numFmtId="0" fontId="27" fillId="0" borderId="0" xfId="0" applyFont="1" applyFill="1" applyProtection="1"/>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0" fontId="2" fillId="0" borderId="0" xfId="0" applyFont="1" applyFill="1" applyBorder="1" applyProtection="1"/>
    <xf numFmtId="9" fontId="2" fillId="0" borderId="0" xfId="29" applyFont="1" applyFill="1" applyBorder="1" applyProtection="1">
      <protection locked="0"/>
    </xf>
    <xf numFmtId="0" fontId="7" fillId="0" borderId="0" xfId="0" applyFont="1" applyProtection="1"/>
    <xf numFmtId="0" fontId="7" fillId="0" borderId="0" xfId="0" applyFont="1" applyFill="1" applyProtection="1"/>
    <xf numFmtId="9" fontId="2" fillId="10" borderId="1" xfId="29" applyNumberFormat="1" applyFont="1" applyFill="1" applyBorder="1" applyProtection="1"/>
    <xf numFmtId="3" fontId="2" fillId="0" borderId="1" xfId="0" applyNumberFormat="1" applyFont="1" applyFill="1" applyBorder="1" applyProtection="1">
      <protection locked="0"/>
    </xf>
    <xf numFmtId="9" fontId="2" fillId="10" borderId="1" xfId="29" applyFont="1" applyFill="1" applyBorder="1" applyProtection="1"/>
    <xf numFmtId="3" fontId="2" fillId="0" borderId="89" xfId="1" applyNumberFormat="1" applyFont="1" applyBorder="1" applyProtection="1"/>
    <xf numFmtId="0" fontId="2" fillId="0" borderId="0" xfId="0" applyFont="1" applyBorder="1" applyAlignment="1" applyProtection="1">
      <alignment horizontal="center"/>
      <protection locked="0"/>
    </xf>
    <xf numFmtId="9" fontId="2" fillId="0" borderId="0" xfId="29" applyFont="1" applyFill="1" applyBorder="1" applyAlignment="1" applyProtection="1">
      <alignment horizontal="center"/>
    </xf>
    <xf numFmtId="9" fontId="2" fillId="11" borderId="69" xfId="0" applyNumberFormat="1" applyFont="1" applyFill="1" applyBorder="1" applyAlignment="1" applyProtection="1">
      <alignment horizontal="right"/>
      <protection locked="0"/>
    </xf>
    <xf numFmtId="9" fontId="2" fillId="0" borderId="0" xfId="0" applyNumberFormat="1" applyFont="1" applyBorder="1" applyAlignment="1" applyProtection="1">
      <alignment horizontal="center"/>
    </xf>
    <xf numFmtId="9" fontId="2" fillId="0" borderId="0" xfId="29" applyFont="1" applyProtection="1"/>
    <xf numFmtId="9" fontId="2" fillId="10" borderId="38" xfId="29" applyFont="1" applyFill="1" applyBorder="1" applyProtection="1"/>
    <xf numFmtId="1" fontId="2" fillId="0" borderId="1" xfId="29" applyNumberFormat="1" applyFont="1" applyFill="1" applyBorder="1" applyProtection="1"/>
    <xf numFmtId="0" fontId="3" fillId="0" borderId="92" xfId="0" applyFont="1" applyBorder="1" applyAlignment="1" applyProtection="1">
      <alignment horizontal="right"/>
    </xf>
    <xf numFmtId="0" fontId="3" fillId="0" borderId="0" xfId="0" applyFont="1" applyFill="1" applyAlignment="1" applyProtection="1">
      <alignment horizontal="center"/>
    </xf>
    <xf numFmtId="42" fontId="2" fillId="0" borderId="39" xfId="0" applyNumberFormat="1" applyFont="1" applyBorder="1" applyProtection="1"/>
    <xf numFmtId="9" fontId="2" fillId="10" borderId="38" xfId="0" applyNumberFormat="1" applyFont="1" applyFill="1" applyBorder="1" applyProtection="1"/>
    <xf numFmtId="49" fontId="2" fillId="0" borderId="0" xfId="0" applyNumberFormat="1" applyFont="1"/>
    <xf numFmtId="0" fontId="2" fillId="0" borderId="0" xfId="0" applyFont="1" applyFill="1" applyBorder="1" applyAlignment="1" applyProtection="1">
      <alignment horizontal="center"/>
    </xf>
    <xf numFmtId="0" fontId="2" fillId="0" borderId="42" xfId="0" applyFont="1" applyBorder="1" applyAlignment="1">
      <alignment horizontal="center" vertical="top"/>
    </xf>
    <xf numFmtId="0" fontId="2" fillId="0" borderId="42" xfId="0" applyFont="1" applyBorder="1" applyAlignment="1">
      <alignment horizontal="center"/>
    </xf>
    <xf numFmtId="0" fontId="2" fillId="0" borderId="0" xfId="0" applyFont="1" applyFill="1" applyBorder="1" applyAlignment="1">
      <alignment horizontal="left"/>
    </xf>
    <xf numFmtId="0" fontId="2" fillId="0" borderId="0" xfId="0" applyFont="1" applyFill="1" applyBorder="1" applyAlignment="1" applyProtection="1">
      <alignment horizontal="left"/>
    </xf>
    <xf numFmtId="0" fontId="2" fillId="0" borderId="0" xfId="0" applyFont="1" applyFill="1" applyBorder="1" applyAlignment="1">
      <alignment horizontal="center"/>
    </xf>
    <xf numFmtId="0" fontId="2" fillId="10" borderId="1" xfId="0" applyNumberFormat="1" applyFont="1" applyFill="1" applyBorder="1" applyAlignment="1" applyProtection="1">
      <alignment horizontal="center"/>
      <protection locked="0"/>
    </xf>
    <xf numFmtId="0" fontId="2" fillId="0" borderId="0" xfId="0" applyNumberFormat="1" applyFont="1" applyFill="1" applyBorder="1" applyAlignment="1" applyProtection="1">
      <alignment horizontal="left"/>
    </xf>
    <xf numFmtId="0" fontId="2" fillId="10" borderId="1" xfId="0" applyNumberFormat="1" applyFont="1" applyFill="1" applyBorder="1" applyAlignment="1" applyProtection="1">
      <alignment horizontal="left"/>
      <protection locked="0"/>
    </xf>
    <xf numFmtId="0" fontId="2" fillId="10" borderId="0" xfId="0" applyNumberFormat="1" applyFont="1" applyFill="1" applyBorder="1" applyAlignment="1" applyProtection="1">
      <alignment horizontal="left"/>
      <protection locked="0"/>
    </xf>
    <xf numFmtId="14" fontId="2" fillId="10" borderId="0" xfId="0" applyNumberFormat="1" applyFont="1" applyFill="1" applyBorder="1" applyAlignment="1" applyProtection="1">
      <alignment horizontal="left"/>
      <protection locked="0"/>
    </xf>
    <xf numFmtId="0" fontId="2" fillId="10" borderId="0" xfId="750" applyNumberFormat="1" applyFont="1" applyFill="1" applyBorder="1" applyAlignment="1" applyProtection="1">
      <alignment horizontal="left"/>
      <protection locked="0"/>
    </xf>
    <xf numFmtId="44" fontId="2" fillId="0" borderId="0" xfId="8" applyFont="1" applyBorder="1"/>
    <xf numFmtId="0" fontId="2" fillId="0" borderId="0" xfId="0" quotePrefix="1" applyFont="1"/>
    <xf numFmtId="0" fontId="7" fillId="0" borderId="0" xfId="0" applyFont="1" applyAlignment="1">
      <alignment horizontal="right"/>
    </xf>
    <xf numFmtId="43" fontId="2" fillId="0" borderId="0" xfId="1" applyFont="1"/>
    <xf numFmtId="0" fontId="2" fillId="0" borderId="0" xfId="0" applyFont="1" applyAlignment="1">
      <alignment horizontal="right"/>
    </xf>
    <xf numFmtId="0" fontId="2" fillId="0" borderId="0" xfId="0" quotePrefix="1" applyFont="1" applyAlignment="1">
      <alignment horizontal="right"/>
    </xf>
    <xf numFmtId="43" fontId="2" fillId="0" borderId="0" xfId="1" applyFont="1" applyBorder="1"/>
    <xf numFmtId="43" fontId="2" fillId="10" borderId="38" xfId="1" applyFont="1" applyFill="1" applyBorder="1" applyProtection="1">
      <protection locked="0"/>
    </xf>
    <xf numFmtId="44" fontId="2" fillId="10" borderId="38" xfId="8" applyFont="1" applyFill="1" applyBorder="1" applyProtection="1">
      <protection locked="0"/>
    </xf>
    <xf numFmtId="44" fontId="2" fillId="0" borderId="94" xfId="0" applyNumberFormat="1" applyFont="1" applyBorder="1"/>
    <xf numFmtId="40" fontId="2" fillId="0" borderId="94" xfId="0" applyNumberFormat="1" applyFont="1" applyBorder="1"/>
    <xf numFmtId="44" fontId="2" fillId="0" borderId="93" xfId="8" applyFont="1" applyBorder="1"/>
    <xf numFmtId="9" fontId="2" fillId="10" borderId="95" xfId="29" applyFont="1" applyFill="1" applyBorder="1" applyAlignment="1" applyProtection="1">
      <alignment horizontal="right" vertical="top" wrapText="1"/>
      <protection locked="0"/>
    </xf>
    <xf numFmtId="0" fontId="2" fillId="10" borderId="61" xfId="0" applyFont="1" applyFill="1" applyBorder="1" applyAlignment="1" applyProtection="1">
      <alignment horizontal="center"/>
      <protection locked="0"/>
    </xf>
    <xf numFmtId="0" fontId="2" fillId="10" borderId="63" xfId="0" applyFont="1" applyFill="1" applyBorder="1" applyAlignment="1" applyProtection="1">
      <alignment horizontal="center"/>
      <protection locked="0"/>
    </xf>
    <xf numFmtId="9" fontId="2" fillId="10" borderId="62" xfId="29" applyFont="1" applyFill="1" applyBorder="1" applyAlignment="1" applyProtection="1">
      <protection locked="0"/>
    </xf>
    <xf numFmtId="3" fontId="2" fillId="0" borderId="59" xfId="1" applyNumberFormat="1" applyFont="1" applyBorder="1" applyAlignment="1" applyProtection="1"/>
    <xf numFmtId="41" fontId="3" fillId="0" borderId="0" xfId="1" applyNumberFormat="1" applyFont="1" applyBorder="1" applyAlignment="1" applyProtection="1">
      <alignment horizontal="right"/>
    </xf>
    <xf numFmtId="166" fontId="2" fillId="0" borderId="66" xfId="1" applyNumberFormat="1" applyFont="1" applyBorder="1" applyAlignment="1" applyProtection="1"/>
    <xf numFmtId="3" fontId="2" fillId="10" borderId="62" xfId="1" applyNumberFormat="1" applyFont="1" applyFill="1" applyBorder="1" applyAlignment="1" applyProtection="1">
      <protection locked="0"/>
    </xf>
    <xf numFmtId="166" fontId="2" fillId="0" borderId="72" xfId="1" applyNumberFormat="1" applyFont="1" applyFill="1" applyBorder="1" applyAlignment="1" applyProtection="1"/>
    <xf numFmtId="166" fontId="2" fillId="0" borderId="5" xfId="1" applyNumberFormat="1" applyFont="1" applyBorder="1" applyAlignment="1" applyProtection="1"/>
    <xf numFmtId="0" fontId="2" fillId="0" borderId="0" xfId="0" applyFont="1" applyFill="1" applyBorder="1" applyAlignment="1" applyProtection="1">
      <alignment horizontal="center"/>
    </xf>
    <xf numFmtId="0" fontId="2" fillId="0" borderId="5" xfId="0" applyFont="1" applyBorder="1" applyAlignment="1" applyProtection="1"/>
    <xf numFmtId="9" fontId="2" fillId="0" borderId="0" xfId="29" applyFont="1" applyFill="1" applyBorder="1" applyAlignment="1" applyProtection="1">
      <alignment horizontal="center"/>
    </xf>
    <xf numFmtId="0" fontId="2" fillId="0" borderId="0" xfId="0" applyFont="1" applyAlignment="1" applyProtection="1">
      <alignment horizontal="center"/>
    </xf>
    <xf numFmtId="166" fontId="2" fillId="0" borderId="58" xfId="1" applyNumberFormat="1" applyFont="1" applyBorder="1" applyAlignment="1" applyProtection="1">
      <alignment horizontal="center"/>
    </xf>
    <xf numFmtId="166" fontId="2" fillId="0" borderId="66" xfId="1" applyNumberFormat="1" applyFont="1" applyBorder="1" applyAlignment="1" applyProtection="1">
      <alignment horizontal="center"/>
    </xf>
    <xf numFmtId="166" fontId="2" fillId="0" borderId="16" xfId="1" applyNumberFormat="1" applyFont="1" applyBorder="1" applyAlignment="1" applyProtection="1"/>
    <xf numFmtId="166" fontId="2" fillId="0" borderId="58" xfId="1" applyNumberFormat="1" applyFont="1" applyBorder="1" applyAlignment="1" applyProtection="1">
      <protection locked="0"/>
    </xf>
    <xf numFmtId="166" fontId="2" fillId="0" borderId="65" xfId="1" applyNumberFormat="1" applyFont="1" applyBorder="1" applyAlignment="1" applyProtection="1">
      <protection locked="0"/>
    </xf>
    <xf numFmtId="0" fontId="2" fillId="0" borderId="0" xfId="0" applyFont="1" applyBorder="1" applyAlignment="1" applyProtection="1">
      <protection locked="0"/>
    </xf>
    <xf numFmtId="44" fontId="2" fillId="10" borderId="96" xfId="1" applyNumberFormat="1" applyFont="1" applyFill="1" applyBorder="1" applyProtection="1">
      <protection locked="0"/>
    </xf>
    <xf numFmtId="9" fontId="2" fillId="10" borderId="96" xfId="0" applyNumberFormat="1" applyFont="1" applyFill="1" applyBorder="1" applyProtection="1"/>
    <xf numFmtId="0" fontId="2" fillId="0" borderId="97" xfId="0" applyFont="1" applyBorder="1" applyProtection="1"/>
    <xf numFmtId="0" fontId="2" fillId="0" borderId="95" xfId="0" applyFont="1" applyBorder="1"/>
    <xf numFmtId="44" fontId="2" fillId="10" borderId="95" xfId="0" applyNumberFormat="1" applyFont="1" applyFill="1" applyBorder="1" applyProtection="1">
      <protection locked="0"/>
    </xf>
    <xf numFmtId="44" fontId="2" fillId="0" borderId="95" xfId="0" applyNumberFormat="1" applyFont="1" applyFill="1" applyBorder="1"/>
    <xf numFmtId="9" fontId="2" fillId="10" borderId="95" xfId="29" applyFont="1" applyFill="1" applyBorder="1" applyProtection="1">
      <protection locked="0"/>
    </xf>
    <xf numFmtId="43" fontId="2" fillId="10" borderId="95" xfId="1" applyFont="1" applyFill="1" applyBorder="1" applyProtection="1">
      <protection locked="0"/>
    </xf>
    <xf numFmtId="49" fontId="2" fillId="10" borderId="95" xfId="0" applyNumberFormat="1" applyFont="1" applyFill="1" applyBorder="1" applyAlignment="1" applyProtection="1">
      <alignment vertical="top" wrapText="1"/>
      <protection locked="0"/>
    </xf>
    <xf numFmtId="49" fontId="2" fillId="10" borderId="95" xfId="0" applyNumberFormat="1" applyFont="1" applyFill="1" applyBorder="1" applyAlignment="1" applyProtection="1">
      <alignment horizontal="left" vertical="top" wrapText="1"/>
      <protection locked="0"/>
    </xf>
    <xf numFmtId="14" fontId="2" fillId="10" borderId="95" xfId="0" applyNumberFormat="1" applyFont="1" applyFill="1" applyBorder="1" applyAlignment="1" applyProtection="1">
      <alignment horizontal="right" vertical="top" wrapText="1"/>
      <protection locked="0"/>
    </xf>
    <xf numFmtId="49" fontId="2" fillId="10" borderId="95" xfId="0" applyNumberFormat="1" applyFont="1" applyFill="1" applyBorder="1" applyAlignment="1" applyProtection="1">
      <alignment horizontal="center" vertical="top" wrapText="1"/>
      <protection locked="0"/>
    </xf>
    <xf numFmtId="44" fontId="2" fillId="10" borderId="95" xfId="0" applyNumberFormat="1" applyFont="1" applyFill="1" applyBorder="1" applyAlignment="1" applyProtection="1">
      <alignment horizontal="right" vertical="top" wrapText="1"/>
      <protection locked="0"/>
    </xf>
    <xf numFmtId="165" fontId="2" fillId="10" borderId="95" xfId="0" applyNumberFormat="1" applyFont="1" applyFill="1" applyBorder="1" applyAlignment="1" applyProtection="1">
      <alignment horizontal="right" vertical="top" wrapText="1"/>
      <protection locked="0"/>
    </xf>
    <xf numFmtId="3" fontId="2" fillId="0" borderId="59" xfId="0" applyNumberFormat="1" applyFont="1" applyFill="1" applyBorder="1" applyProtection="1"/>
    <xf numFmtId="44" fontId="2" fillId="0" borderId="38" xfId="8" applyFont="1" applyFill="1" applyBorder="1" applyProtection="1">
      <protection locked="0"/>
    </xf>
    <xf numFmtId="43" fontId="2" fillId="0" borderId="38" xfId="1" applyFont="1" applyFill="1" applyBorder="1" applyProtection="1">
      <protection locked="0"/>
    </xf>
    <xf numFmtId="39" fontId="2" fillId="0" borderId="94" xfId="0" applyNumberFormat="1" applyFont="1" applyBorder="1"/>
    <xf numFmtId="9" fontId="2" fillId="0" borderId="0" xfId="29" applyFont="1" applyFill="1" applyBorder="1" applyAlignment="1" applyProtection="1">
      <protection locked="0"/>
    </xf>
    <xf numFmtId="9" fontId="2" fillId="10" borderId="22" xfId="29" applyFont="1" applyFill="1" applyBorder="1" applyProtection="1">
      <protection locked="0"/>
    </xf>
    <xf numFmtId="9" fontId="2" fillId="10" borderId="64" xfId="29" applyFont="1" applyFill="1" applyBorder="1" applyAlignment="1" applyProtection="1">
      <protection locked="0"/>
    </xf>
    <xf numFmtId="9" fontId="2" fillId="10" borderId="98" xfId="29" applyFont="1" applyFill="1" applyBorder="1" applyAlignment="1" applyProtection="1">
      <protection locked="0"/>
    </xf>
    <xf numFmtId="9" fontId="2" fillId="11" borderId="99" xfId="0" applyNumberFormat="1" applyFont="1" applyFill="1" applyBorder="1" applyProtection="1">
      <protection locked="0"/>
    </xf>
    <xf numFmtId="9" fontId="2" fillId="11" borderId="100" xfId="0" applyNumberFormat="1" applyFont="1" applyFill="1" applyBorder="1" applyAlignment="1" applyProtection="1">
      <alignment horizontal="right"/>
      <protection locked="0"/>
    </xf>
    <xf numFmtId="9" fontId="2" fillId="11" borderId="100" xfId="0" applyNumberFormat="1" applyFont="1" applyFill="1" applyBorder="1" applyAlignment="1" applyProtection="1">
      <protection locked="0"/>
    </xf>
    <xf numFmtId="0" fontId="2" fillId="13" borderId="0" xfId="0" applyFont="1" applyFill="1"/>
    <xf numFmtId="0" fontId="2" fillId="6" borderId="0" xfId="0" applyFont="1" applyFill="1"/>
    <xf numFmtId="43" fontId="2" fillId="6" borderId="0" xfId="1" applyFont="1" applyFill="1"/>
    <xf numFmtId="0" fontId="7" fillId="0" borderId="41" xfId="17" applyFont="1" applyBorder="1" applyAlignment="1">
      <alignment horizontal="left" wrapText="1"/>
    </xf>
    <xf numFmtId="0" fontId="3" fillId="6" borderId="90" xfId="0" applyFont="1" applyFill="1" applyBorder="1" applyAlignment="1" applyProtection="1">
      <alignment horizontal="center" vertical="center" wrapText="1"/>
    </xf>
    <xf numFmtId="0" fontId="3" fillId="6" borderId="91"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48" xfId="0" applyFont="1" applyFill="1" applyBorder="1" applyAlignment="1" applyProtection="1">
      <alignment horizontal="center" vertical="center" wrapText="1"/>
    </xf>
    <xf numFmtId="0" fontId="3" fillId="2" borderId="90" xfId="0" applyFont="1" applyFill="1" applyBorder="1" applyAlignment="1" applyProtection="1">
      <alignment horizontal="center" vertical="center" wrapText="1"/>
    </xf>
    <xf numFmtId="0" fontId="3" fillId="2" borderId="91"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6" borderId="55" xfId="0" applyFont="1" applyFill="1" applyBorder="1" applyAlignment="1" applyProtection="1">
      <alignment horizontal="center" vertical="center" wrapText="1"/>
    </xf>
    <xf numFmtId="0" fontId="3" fillId="6" borderId="46" xfId="0" applyFont="1" applyFill="1" applyBorder="1" applyAlignment="1" applyProtection="1">
      <alignment horizontal="center" vertical="center" wrapText="1"/>
    </xf>
    <xf numFmtId="0" fontId="3" fillId="3" borderId="42" xfId="0" applyFont="1" applyFill="1" applyBorder="1" applyAlignment="1" applyProtection="1">
      <alignment horizontal="left"/>
    </xf>
    <xf numFmtId="0" fontId="3" fillId="3" borderId="16" xfId="0" applyFont="1" applyFill="1" applyBorder="1" applyAlignment="1" applyProtection="1">
      <alignment horizontal="left"/>
    </xf>
    <xf numFmtId="0" fontId="3" fillId="3" borderId="43" xfId="0" applyFont="1" applyFill="1" applyBorder="1" applyAlignment="1" applyProtection="1">
      <alignment horizontal="left"/>
    </xf>
    <xf numFmtId="0" fontId="4" fillId="0" borderId="55" xfId="0" applyFont="1" applyBorder="1" applyAlignment="1" applyProtection="1">
      <alignment horizontal="center"/>
    </xf>
    <xf numFmtId="0" fontId="4" fillId="0" borderId="46" xfId="0" applyFont="1" applyBorder="1" applyAlignment="1" applyProtection="1">
      <alignment horizontal="center"/>
    </xf>
    <xf numFmtId="0" fontId="3" fillId="0" borderId="60" xfId="0" applyFont="1" applyBorder="1" applyAlignment="1" applyProtection="1">
      <alignment horizontal="center"/>
    </xf>
    <xf numFmtId="0" fontId="3" fillId="0" borderId="48" xfId="0" applyFont="1" applyBorder="1" applyAlignment="1" applyProtection="1">
      <alignment horizontal="center"/>
    </xf>
    <xf numFmtId="0" fontId="3" fillId="4" borderId="26" xfId="0" applyFont="1" applyFill="1" applyBorder="1" applyAlignment="1" applyProtection="1">
      <alignment horizontal="center" vertical="center" wrapText="1"/>
    </xf>
    <xf numFmtId="0" fontId="3" fillId="4" borderId="54"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167" fontId="1" fillId="0" borderId="0" xfId="0" applyNumberFormat="1" applyFont="1" applyAlignment="1">
      <alignment horizontal="left" vertical="center" wrapText="1"/>
    </xf>
    <xf numFmtId="0" fontId="3" fillId="8" borderId="55" xfId="0" applyFont="1" applyFill="1" applyBorder="1" applyAlignment="1">
      <alignment horizontal="center" vertical="center" wrapText="1"/>
    </xf>
    <xf numFmtId="0" fontId="3" fillId="8" borderId="46" xfId="0" applyFont="1" applyFill="1" applyBorder="1" applyAlignment="1">
      <alignment horizontal="center" vertical="center" wrapText="1"/>
    </xf>
    <xf numFmtId="0" fontId="3" fillId="8" borderId="77" xfId="0" applyFont="1" applyFill="1" applyBorder="1" applyAlignment="1">
      <alignment horizontal="center" vertical="center" wrapText="1"/>
    </xf>
    <xf numFmtId="0" fontId="3" fillId="8" borderId="79" xfId="0" applyFont="1" applyFill="1" applyBorder="1" applyAlignment="1">
      <alignment horizontal="center" vertical="center" wrapText="1"/>
    </xf>
    <xf numFmtId="0" fontId="3" fillId="7" borderId="42" xfId="0" applyFont="1" applyFill="1" applyBorder="1" applyAlignment="1">
      <alignment horizontal="left"/>
    </xf>
    <xf numFmtId="0" fontId="3" fillId="7" borderId="16" xfId="0" applyFont="1" applyFill="1" applyBorder="1" applyAlignment="1">
      <alignment horizontal="left"/>
    </xf>
    <xf numFmtId="0" fontId="3" fillId="7" borderId="75" xfId="0" applyFont="1" applyFill="1" applyBorder="1" applyAlignment="1">
      <alignment horizontal="left"/>
    </xf>
    <xf numFmtId="0" fontId="3" fillId="0" borderId="80" xfId="0" applyFont="1" applyBorder="1" applyAlignment="1">
      <alignment horizontal="center"/>
    </xf>
    <xf numFmtId="0" fontId="3" fillId="0" borderId="76" xfId="0" applyFont="1" applyBorder="1" applyAlignment="1">
      <alignment horizontal="center"/>
    </xf>
    <xf numFmtId="0" fontId="4" fillId="0" borderId="81" xfId="0" applyFont="1" applyBorder="1" applyAlignment="1">
      <alignment horizontal="center"/>
    </xf>
    <xf numFmtId="0" fontId="4" fillId="0" borderId="78" xfId="0" applyFont="1" applyBorder="1" applyAlignment="1">
      <alignment horizontal="center"/>
    </xf>
    <xf numFmtId="0" fontId="3" fillId="6" borderId="5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3" borderId="42" xfId="0" applyFont="1" applyFill="1" applyBorder="1" applyAlignment="1">
      <alignment horizontal="left"/>
    </xf>
    <xf numFmtId="0" fontId="3" fillId="3" borderId="16" xfId="0" applyFont="1" applyFill="1" applyBorder="1" applyAlignment="1">
      <alignment horizontal="left"/>
    </xf>
    <xf numFmtId="0" fontId="3" fillId="3" borderId="43" xfId="0" applyFont="1" applyFill="1" applyBorder="1" applyAlignment="1">
      <alignment horizontal="left"/>
    </xf>
    <xf numFmtId="0" fontId="3" fillId="0" borderId="55" xfId="0" applyFont="1" applyBorder="1" applyAlignment="1">
      <alignment horizontal="center"/>
    </xf>
    <xf numFmtId="0" fontId="3" fillId="0" borderId="46" xfId="0" applyFont="1" applyBorder="1" applyAlignment="1">
      <alignment horizontal="center"/>
    </xf>
    <xf numFmtId="0" fontId="4" fillId="0" borderId="60" xfId="0" applyFont="1" applyBorder="1" applyAlignment="1">
      <alignment horizontal="center"/>
    </xf>
    <xf numFmtId="0" fontId="4" fillId="0" borderId="48" xfId="0" applyFont="1" applyBorder="1" applyAlignment="1">
      <alignment horizontal="center"/>
    </xf>
    <xf numFmtId="0" fontId="2" fillId="0" borderId="92" xfId="0" applyFont="1" applyBorder="1" applyAlignment="1">
      <alignment horizontal="left" vertical="top" wrapText="1"/>
    </xf>
    <xf numFmtId="0" fontId="2" fillId="0" borderId="43" xfId="0" applyFont="1" applyBorder="1" applyAlignment="1">
      <alignment horizontal="left" vertical="top" wrapText="1"/>
    </xf>
    <xf numFmtId="0" fontId="2" fillId="0" borderId="92" xfId="0" applyFont="1" applyBorder="1" applyAlignment="1">
      <alignment horizontal="left" vertical="top"/>
    </xf>
    <xf numFmtId="0" fontId="2" fillId="0" borderId="43" xfId="0" applyFont="1" applyBorder="1" applyAlignment="1">
      <alignment horizontal="left" vertical="top"/>
    </xf>
    <xf numFmtId="0" fontId="2" fillId="0" borderId="92" xfId="0" applyFont="1" applyBorder="1" applyAlignment="1">
      <alignment horizontal="left" wrapText="1"/>
    </xf>
    <xf numFmtId="0" fontId="2" fillId="0" borderId="43" xfId="0" applyFont="1" applyBorder="1" applyAlignment="1">
      <alignment horizontal="left" wrapText="1"/>
    </xf>
    <xf numFmtId="0" fontId="4" fillId="0" borderId="54" xfId="0" applyFont="1" applyBorder="1" applyAlignment="1">
      <alignment horizontal="left" vertical="top" wrapText="1"/>
    </xf>
    <xf numFmtId="44" fontId="2" fillId="10" borderId="45" xfId="8" applyFont="1" applyFill="1" applyBorder="1" applyAlignment="1" applyProtection="1">
      <alignment horizontal="left" vertical="top" wrapText="1"/>
      <protection locked="0"/>
    </xf>
    <xf numFmtId="44" fontId="2" fillId="10" borderId="41" xfId="8" applyFont="1" applyFill="1" applyBorder="1" applyAlignment="1" applyProtection="1">
      <alignment horizontal="left" vertical="top" wrapText="1"/>
      <protection locked="0"/>
    </xf>
    <xf numFmtId="44" fontId="2" fillId="10" borderId="46" xfId="8" applyFont="1" applyFill="1" applyBorder="1" applyAlignment="1" applyProtection="1">
      <alignment horizontal="left" vertical="top" wrapText="1"/>
      <protection locked="0"/>
    </xf>
    <xf numFmtId="44" fontId="2" fillId="10" borderId="26" xfId="8" applyFont="1" applyFill="1" applyBorder="1" applyAlignment="1" applyProtection="1">
      <alignment horizontal="left" vertical="top" wrapText="1"/>
      <protection locked="0"/>
    </xf>
    <xf numFmtId="44" fontId="2" fillId="10" borderId="0" xfId="8" applyFont="1" applyFill="1" applyBorder="1" applyAlignment="1" applyProtection="1">
      <alignment horizontal="left" vertical="top" wrapText="1"/>
      <protection locked="0"/>
    </xf>
    <xf numFmtId="44" fontId="2" fillId="10" borderId="54" xfId="8" applyFont="1" applyFill="1" applyBorder="1" applyAlignment="1" applyProtection="1">
      <alignment horizontal="left" vertical="top" wrapText="1"/>
      <protection locked="0"/>
    </xf>
    <xf numFmtId="44" fontId="2" fillId="10" borderId="60" xfId="8" applyFont="1" applyFill="1" applyBorder="1" applyAlignment="1" applyProtection="1">
      <alignment horizontal="left" vertical="top" wrapText="1"/>
      <protection locked="0"/>
    </xf>
    <xf numFmtId="44" fontId="2" fillId="10" borderId="47" xfId="8" applyFont="1" applyFill="1" applyBorder="1" applyAlignment="1" applyProtection="1">
      <alignment horizontal="left" vertical="top" wrapText="1"/>
      <protection locked="0"/>
    </xf>
    <xf numFmtId="44" fontId="2" fillId="10" borderId="48" xfId="8"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0" borderId="92" xfId="0" applyFont="1" applyBorder="1" applyAlignment="1">
      <alignment horizontal="center"/>
    </xf>
    <xf numFmtId="0" fontId="2" fillId="0" borderId="43" xfId="0" applyFont="1" applyBorder="1" applyAlignment="1">
      <alignment horizontal="center"/>
    </xf>
    <xf numFmtId="0" fontId="24" fillId="9" borderId="86"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26" xfId="0" applyFont="1" applyBorder="1" applyAlignment="1">
      <alignment horizontal="center"/>
    </xf>
    <xf numFmtId="0" fontId="3" fillId="0" borderId="54" xfId="0" applyFont="1" applyBorder="1" applyAlignment="1">
      <alignment horizontal="center"/>
    </xf>
    <xf numFmtId="0" fontId="3" fillId="6" borderId="26"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2" fillId="0" borderId="0" xfId="0" applyFont="1" applyBorder="1" applyAlignment="1">
      <alignment horizontal="left" vertical="center" wrapText="1"/>
    </xf>
    <xf numFmtId="0" fontId="3" fillId="6" borderId="56"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0" fillId="5" borderId="34" xfId="0" applyFont="1" applyFill="1" applyBorder="1" applyAlignment="1">
      <alignment horizontal="left" vertical="center" wrapText="1"/>
    </xf>
    <xf numFmtId="0" fontId="20" fillId="5" borderId="35" xfId="0" applyFont="1" applyFill="1" applyBorder="1" applyAlignment="1">
      <alignment horizontal="left" vertical="center" wrapText="1"/>
    </xf>
    <xf numFmtId="0" fontId="20" fillId="5" borderId="36" xfId="0" applyFont="1" applyFill="1" applyBorder="1" applyAlignment="1">
      <alignment horizontal="left" vertical="center" wrapText="1"/>
    </xf>
    <xf numFmtId="0" fontId="2" fillId="0" borderId="0" xfId="0" applyFont="1" applyAlignment="1">
      <alignment horizontal="left" vertical="center" wrapText="1"/>
    </xf>
  </cellXfs>
  <cellStyles count="751">
    <cellStyle name="Comma" xfId="1" builtinId="3"/>
    <cellStyle name="Comma 2 2" xfId="2"/>
    <cellStyle name="Comma 5" xfId="3"/>
    <cellStyle name="Comma 5 2" xfId="4"/>
    <cellStyle name="Comma 5 3" xfId="5"/>
    <cellStyle name="Comma 5 4" xfId="52"/>
    <cellStyle name="Comma 6" xfId="6"/>
    <cellStyle name="Comma 6 2" xfId="36"/>
    <cellStyle name="Comma 6 3" xfId="53"/>
    <cellStyle name="Comma 7" xfId="7"/>
    <cellStyle name="Comma 7 2" xfId="47"/>
    <cellStyle name="Comma 7 3" xfId="37"/>
    <cellStyle name="Comma 8" xfId="51"/>
    <cellStyle name="Currency" xfId="8" builtinId="4"/>
    <cellStyle name="Currency 2 2" xfId="9"/>
    <cellStyle name="Currency 5" xfId="10"/>
    <cellStyle name="Currency 5 2" xfId="11"/>
    <cellStyle name="Currency 5 3" xfId="12"/>
    <cellStyle name="Currency 5 4" xfId="55"/>
    <cellStyle name="Currency 6" xfId="13"/>
    <cellStyle name="Currency 6 2" xfId="38"/>
    <cellStyle name="Currency 6 3" xfId="56"/>
    <cellStyle name="Currency 7" xfId="14"/>
    <cellStyle name="Currency 7 2" xfId="48"/>
    <cellStyle name="Currency 7 3" xfId="39"/>
    <cellStyle name="Currency 8" xfId="54"/>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cellStyle name="Normal" xfId="0" builtinId="0"/>
    <cellStyle name="Normal 2" xfId="15"/>
    <cellStyle name="Normal 2 2" xfId="16"/>
    <cellStyle name="Normal 2 2 2" xfId="17"/>
    <cellStyle name="Normal 2 2 3" xfId="18"/>
    <cellStyle name="Normal 2 3" xfId="19"/>
    <cellStyle name="Normal 2 3 2" xfId="20"/>
    <cellStyle name="Normal 2 3 3" xfId="21"/>
    <cellStyle name="Normal 2 4" xfId="22"/>
    <cellStyle name="Normal 2 5" xfId="23"/>
    <cellStyle name="Normal 2 6" xfId="40"/>
    <cellStyle name="Normal 2 7" xfId="41"/>
    <cellStyle name="Normal 3" xfId="24"/>
    <cellStyle name="Normal 3 2" xfId="25"/>
    <cellStyle name="Normal 3 3" xfId="26"/>
    <cellStyle name="Normal 4" xfId="27"/>
    <cellStyle name="Normal 4 2" xfId="42"/>
    <cellStyle name="Normal 4 3" xfId="57"/>
    <cellStyle name="Normal 5" xfId="28"/>
    <cellStyle name="Normal 5 2" xfId="49"/>
    <cellStyle name="Normal 5 3" xfId="58"/>
    <cellStyle name="Normal 6" xfId="43"/>
    <cellStyle name="Normal 7" xfId="44"/>
    <cellStyle name="Percent" xfId="29" builtinId="5"/>
    <cellStyle name="Percent 2 2" xfId="30"/>
    <cellStyle name="Percent 5" xfId="31"/>
    <cellStyle name="Percent 5 2" xfId="32"/>
    <cellStyle name="Percent 5 3" xfId="33"/>
    <cellStyle name="Percent 5 4" xfId="60"/>
    <cellStyle name="Percent 6" xfId="34"/>
    <cellStyle name="Percent 6 2" xfId="45"/>
    <cellStyle name="Percent 6 3" xfId="61"/>
    <cellStyle name="Percent 7" xfId="35"/>
    <cellStyle name="Percent 7 2" xfId="50"/>
    <cellStyle name="Percent 7 3" xfId="46"/>
    <cellStyle name="Percent 8" xfId="59"/>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FF"/>
      <color rgb="FFCCFFCC"/>
      <color rgb="FF48453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73"/>
  <sheetViews>
    <sheetView tabSelected="1" workbookViewId="0">
      <selection activeCell="F5" sqref="F5"/>
    </sheetView>
  </sheetViews>
  <sheetFormatPr defaultColWidth="8.85546875" defaultRowHeight="12.75" x14ac:dyDescent="0.2"/>
  <cols>
    <col min="1" max="1" width="38.28515625" customWidth="1"/>
    <col min="2" max="2" width="29.85546875" style="41" customWidth="1"/>
    <col min="3" max="3" width="1.7109375" style="41" customWidth="1"/>
    <col min="4" max="4" width="29.85546875" style="41" customWidth="1"/>
    <col min="5" max="5" width="1.7109375" style="41" customWidth="1"/>
    <col min="6" max="6" width="29.85546875" style="41" customWidth="1"/>
    <col min="7" max="7" width="1.7109375" style="41" customWidth="1"/>
    <col min="8" max="8" width="29.85546875" style="41" customWidth="1"/>
    <col min="9" max="9" width="1.7109375" customWidth="1"/>
    <col min="10" max="10" width="29.85546875" customWidth="1"/>
    <col min="11" max="11" width="1.7109375" customWidth="1"/>
    <col min="12" max="12" width="29.85546875" customWidth="1"/>
    <col min="13" max="13" width="1.7109375" customWidth="1"/>
    <col min="14" max="14" width="29.85546875" customWidth="1"/>
    <col min="15" max="15" width="1.7109375" customWidth="1"/>
    <col min="16" max="16" width="29.85546875" customWidth="1"/>
    <col min="17" max="17" width="1.7109375" customWidth="1"/>
    <col min="18" max="18" width="29.85546875" customWidth="1"/>
    <col min="19" max="19" width="1.7109375" customWidth="1"/>
    <col min="20" max="20" width="29.85546875" customWidth="1"/>
    <col min="21" max="21" width="1.7109375" customWidth="1"/>
    <col min="22" max="22" width="29.85546875" customWidth="1"/>
    <col min="23" max="23" width="1.7109375" customWidth="1"/>
    <col min="24" max="24" width="29.85546875" customWidth="1"/>
    <col min="25" max="25" width="1.7109375" customWidth="1"/>
    <col min="26" max="26" width="29.85546875" customWidth="1"/>
    <col min="27" max="27" width="1.7109375" customWidth="1"/>
    <col min="28" max="28" width="29.85546875" customWidth="1"/>
    <col min="29" max="29" width="1.7109375" customWidth="1"/>
    <col min="30" max="30" width="29.85546875" customWidth="1"/>
    <col min="31" max="31" width="1.7109375" customWidth="1"/>
    <col min="32" max="32" width="29.85546875" customWidth="1"/>
    <col min="33" max="33" width="1.7109375" customWidth="1"/>
    <col min="34" max="34" width="29.85546875" customWidth="1"/>
    <col min="35" max="35" width="1.7109375" customWidth="1"/>
    <col min="36" max="36" width="29.85546875" customWidth="1"/>
    <col min="37" max="37" width="1.7109375" customWidth="1"/>
    <col min="38" max="38" width="29.85546875" customWidth="1"/>
    <col min="39" max="39" width="1.7109375" customWidth="1"/>
    <col min="40" max="40" width="29.85546875" customWidth="1"/>
    <col min="41" max="41" width="1.7109375" customWidth="1"/>
    <col min="42" max="42" width="29.85546875" customWidth="1"/>
    <col min="43" max="43" width="1.7109375" customWidth="1"/>
    <col min="44" max="44" width="29.85546875" customWidth="1"/>
    <col min="45" max="45" width="1.7109375" customWidth="1"/>
    <col min="46" max="46" width="29.85546875" customWidth="1"/>
    <col min="47" max="47" width="1.7109375" customWidth="1"/>
    <col min="48" max="48" width="29.85546875" customWidth="1"/>
    <col min="49" max="49" width="1.7109375" customWidth="1"/>
    <col min="50" max="50" width="29.85546875" customWidth="1"/>
    <col min="51" max="51" width="1.7109375" customWidth="1"/>
    <col min="52" max="52" width="29.85546875" customWidth="1"/>
    <col min="53" max="53" width="1.7109375" customWidth="1"/>
    <col min="54" max="54" width="29.85546875" customWidth="1"/>
    <col min="55" max="55" width="1.7109375" customWidth="1"/>
    <col min="56" max="56" width="29.85546875" customWidth="1"/>
    <col min="57" max="57" width="1.7109375" customWidth="1"/>
    <col min="58" max="58" width="29.85546875" customWidth="1"/>
    <col min="59" max="59" width="1.7109375" customWidth="1"/>
    <col min="60" max="60" width="29.85546875" customWidth="1"/>
    <col min="61" max="61" width="1.7109375" customWidth="1"/>
    <col min="62" max="62" width="29.85546875" customWidth="1"/>
    <col min="63" max="63" width="1.7109375" customWidth="1"/>
    <col min="64" max="64" width="29.85546875" customWidth="1"/>
    <col min="65" max="65" width="1.7109375" customWidth="1"/>
    <col min="66" max="66" width="29.85546875" customWidth="1"/>
    <col min="67" max="67" width="1.7109375" customWidth="1"/>
    <col min="68" max="68" width="29.85546875" customWidth="1"/>
    <col min="69" max="69" width="1.7109375" customWidth="1"/>
    <col min="70" max="70" width="29.85546875" customWidth="1"/>
    <col min="71" max="71" width="1.7109375" customWidth="1"/>
    <col min="72" max="72" width="29.85546875" customWidth="1"/>
    <col min="73" max="73" width="1.7109375" customWidth="1"/>
    <col min="74" max="74" width="29.85546875" customWidth="1"/>
    <col min="75" max="75" width="1.7109375" customWidth="1"/>
    <col min="76" max="76" width="29.85546875" customWidth="1"/>
    <col min="77" max="77" width="1.7109375" customWidth="1"/>
    <col min="78" max="78" width="29.85546875" customWidth="1"/>
    <col min="79" max="79" width="1.7109375" customWidth="1"/>
    <col min="80" max="80" width="29.85546875" customWidth="1"/>
    <col min="81" max="81" width="1.7109375" customWidth="1"/>
    <col min="82" max="82" width="29.85546875" customWidth="1"/>
    <col min="83" max="83" width="1.7109375" customWidth="1"/>
    <col min="84" max="84" width="29.85546875" customWidth="1"/>
    <col min="85" max="85" width="1.7109375" customWidth="1"/>
    <col min="86" max="86" width="29.85546875" customWidth="1"/>
    <col min="87" max="87" width="1.7109375" customWidth="1"/>
    <col min="88" max="88" width="29.85546875" customWidth="1"/>
    <col min="89" max="89" width="1.7109375" customWidth="1"/>
    <col min="90" max="90" width="29.85546875" customWidth="1"/>
    <col min="91" max="91" width="1.7109375" customWidth="1"/>
    <col min="92" max="92" width="29.85546875" customWidth="1"/>
    <col min="93" max="93" width="1.7109375" customWidth="1"/>
    <col min="94" max="94" width="29.85546875" customWidth="1"/>
    <col min="95" max="95" width="1.7109375" customWidth="1"/>
    <col min="96" max="96" width="29.85546875" customWidth="1"/>
    <col min="97" max="97" width="1.7109375" customWidth="1"/>
    <col min="98" max="98" width="29.85546875" customWidth="1"/>
    <col min="99" max="99" width="1.7109375" customWidth="1"/>
    <col min="100" max="100" width="29.85546875" customWidth="1"/>
    <col min="101" max="101" width="1.7109375" customWidth="1"/>
  </cols>
  <sheetData>
    <row r="1" spans="1:101" x14ac:dyDescent="0.2">
      <c r="A1" s="151" t="s">
        <v>228</v>
      </c>
      <c r="B1" s="151"/>
      <c r="E1" s="66" t="s">
        <v>93</v>
      </c>
      <c r="F1" s="419"/>
    </row>
    <row r="2" spans="1:101" x14ac:dyDescent="0.2">
      <c r="A2" s="35" t="s">
        <v>88</v>
      </c>
    </row>
    <row r="3" spans="1:101" x14ac:dyDescent="0.2">
      <c r="A3" s="35"/>
    </row>
    <row r="4" spans="1:101" x14ac:dyDescent="0.2">
      <c r="A4" s="35" t="s">
        <v>96</v>
      </c>
      <c r="B4" s="421"/>
    </row>
    <row r="5" spans="1:101" x14ac:dyDescent="0.2">
      <c r="A5" s="35" t="s">
        <v>229</v>
      </c>
      <c r="B5" s="421"/>
    </row>
    <row r="6" spans="1:101" x14ac:dyDescent="0.2">
      <c r="A6" s="35" t="s">
        <v>302</v>
      </c>
      <c r="B6" s="421"/>
    </row>
    <row r="7" spans="1:101" x14ac:dyDescent="0.2">
      <c r="A7" s="35" t="s">
        <v>289</v>
      </c>
      <c r="B7" s="422"/>
    </row>
    <row r="8" spans="1:101" x14ac:dyDescent="0.2">
      <c r="A8" s="35" t="s">
        <v>290</v>
      </c>
      <c r="B8" s="422"/>
    </row>
    <row r="9" spans="1:101" x14ac:dyDescent="0.2">
      <c r="A9" s="35" t="s">
        <v>300</v>
      </c>
      <c r="B9" s="422"/>
    </row>
    <row r="10" spans="1:101" x14ac:dyDescent="0.2">
      <c r="A10" s="35" t="s">
        <v>305</v>
      </c>
      <c r="B10" s="423"/>
    </row>
    <row r="11" spans="1:101" x14ac:dyDescent="0.2">
      <c r="A11" s="35" t="s">
        <v>306</v>
      </c>
      <c r="B11" s="424"/>
    </row>
    <row r="12" spans="1:101" x14ac:dyDescent="0.2">
      <c r="A12" s="35" t="s">
        <v>331</v>
      </c>
      <c r="B12" s="422"/>
    </row>
    <row r="13" spans="1:101" ht="12" customHeight="1" x14ac:dyDescent="0.2"/>
    <row r="14" spans="1:101" ht="12" customHeight="1" x14ac:dyDescent="0.2"/>
    <row r="15" spans="1:101" ht="24" customHeight="1" x14ac:dyDescent="0.2">
      <c r="A15" s="386" t="s">
        <v>291</v>
      </c>
      <c r="B15" s="308" t="s">
        <v>334</v>
      </c>
      <c r="C15" s="203"/>
      <c r="D15" s="308" t="s">
        <v>335</v>
      </c>
      <c r="E15" s="203"/>
      <c r="F15" s="308" t="s">
        <v>336</v>
      </c>
      <c r="G15" s="203"/>
      <c r="H15" s="308" t="s">
        <v>213</v>
      </c>
      <c r="I15" s="204"/>
      <c r="J15" s="308" t="s">
        <v>214</v>
      </c>
      <c r="K15" s="204"/>
      <c r="L15" s="308" t="s">
        <v>215</v>
      </c>
      <c r="M15" s="204"/>
      <c r="N15" s="308" t="s">
        <v>153</v>
      </c>
      <c r="O15" s="204"/>
      <c r="P15" s="308" t="s">
        <v>154</v>
      </c>
      <c r="Q15" s="204"/>
      <c r="R15" s="308" t="s">
        <v>155</v>
      </c>
      <c r="S15" s="204"/>
      <c r="T15" s="308" t="s">
        <v>156</v>
      </c>
      <c r="U15" s="204"/>
      <c r="V15" s="308" t="s">
        <v>157</v>
      </c>
      <c r="W15" s="204"/>
      <c r="X15" s="308" t="s">
        <v>158</v>
      </c>
      <c r="Y15" s="204"/>
      <c r="Z15" s="308" t="s">
        <v>159</v>
      </c>
      <c r="AA15" s="204"/>
      <c r="AB15" s="308" t="s">
        <v>160</v>
      </c>
      <c r="AC15" s="204"/>
      <c r="AD15" s="308" t="s">
        <v>161</v>
      </c>
      <c r="AE15" s="204"/>
      <c r="AF15" s="308" t="s">
        <v>162</v>
      </c>
      <c r="AG15" s="204"/>
      <c r="AH15" s="308" t="s">
        <v>163</v>
      </c>
      <c r="AI15" s="204"/>
      <c r="AJ15" s="308" t="s">
        <v>164</v>
      </c>
      <c r="AK15" s="204"/>
      <c r="AL15" s="308" t="s">
        <v>165</v>
      </c>
      <c r="AM15" s="204"/>
      <c r="AN15" s="308" t="s">
        <v>166</v>
      </c>
      <c r="AO15" s="204"/>
      <c r="AP15" s="308" t="s">
        <v>167</v>
      </c>
      <c r="AQ15" s="204"/>
      <c r="AR15" s="308" t="s">
        <v>168</v>
      </c>
      <c r="AS15" s="204"/>
      <c r="AT15" s="308" t="s">
        <v>169</v>
      </c>
      <c r="AU15" s="204"/>
      <c r="AV15" s="308" t="s">
        <v>170</v>
      </c>
      <c r="AW15" s="204"/>
      <c r="AX15" s="308" t="s">
        <v>171</v>
      </c>
      <c r="AY15" s="204"/>
      <c r="AZ15" s="308" t="s">
        <v>172</v>
      </c>
      <c r="BA15" s="204"/>
      <c r="BB15" s="308" t="s">
        <v>173</v>
      </c>
      <c r="BC15" s="204"/>
      <c r="BD15" s="308" t="s">
        <v>174</v>
      </c>
      <c r="BE15" s="204"/>
      <c r="BF15" s="308" t="s">
        <v>175</v>
      </c>
      <c r="BG15" s="204"/>
      <c r="BH15" s="308" t="s">
        <v>176</v>
      </c>
      <c r="BI15" s="204"/>
      <c r="BJ15" s="308" t="s">
        <v>177</v>
      </c>
      <c r="BK15" s="204"/>
      <c r="BL15" s="308" t="s">
        <v>178</v>
      </c>
      <c r="BM15" s="204"/>
      <c r="BN15" s="308" t="s">
        <v>179</v>
      </c>
      <c r="BO15" s="204"/>
      <c r="BP15" s="308" t="s">
        <v>180</v>
      </c>
      <c r="BQ15" s="204"/>
      <c r="BR15" s="308" t="s">
        <v>181</v>
      </c>
      <c r="BS15" s="204"/>
      <c r="BT15" s="308" t="s">
        <v>182</v>
      </c>
      <c r="BU15" s="204"/>
      <c r="BV15" s="308" t="s">
        <v>183</v>
      </c>
      <c r="BW15" s="204"/>
      <c r="BX15" s="308" t="s">
        <v>184</v>
      </c>
      <c r="BY15" s="204"/>
      <c r="BZ15" s="308" t="s">
        <v>185</v>
      </c>
      <c r="CA15" s="204"/>
      <c r="CB15" s="308" t="s">
        <v>186</v>
      </c>
      <c r="CC15" s="204"/>
      <c r="CD15" s="308" t="s">
        <v>187</v>
      </c>
      <c r="CE15" s="204"/>
      <c r="CF15" s="308" t="s">
        <v>188</v>
      </c>
      <c r="CG15" s="204"/>
      <c r="CH15" s="308" t="s">
        <v>189</v>
      </c>
      <c r="CI15" s="204"/>
      <c r="CJ15" s="308" t="s">
        <v>190</v>
      </c>
      <c r="CK15" s="204"/>
      <c r="CL15" s="308" t="s">
        <v>191</v>
      </c>
      <c r="CM15" s="204"/>
      <c r="CN15" s="308" t="s">
        <v>192</v>
      </c>
      <c r="CO15" s="204"/>
      <c r="CP15" s="308" t="s">
        <v>193</v>
      </c>
      <c r="CQ15" s="204"/>
      <c r="CR15" s="308" t="s">
        <v>194</v>
      </c>
      <c r="CS15" s="204"/>
      <c r="CT15" s="308" t="s">
        <v>195</v>
      </c>
      <c r="CU15" s="204"/>
      <c r="CV15" s="308" t="s">
        <v>196</v>
      </c>
      <c r="CW15" s="204"/>
    </row>
    <row r="16" spans="1:101" x14ac:dyDescent="0.2">
      <c r="A16" s="69"/>
      <c r="B16" s="71"/>
      <c r="C16" s="36"/>
      <c r="D16" s="71"/>
      <c r="E16" s="36"/>
      <c r="F16" s="71"/>
      <c r="G16" s="36"/>
      <c r="H16" s="71"/>
      <c r="J16" s="71"/>
      <c r="L16" s="71"/>
      <c r="N16" s="71"/>
      <c r="P16" s="71"/>
      <c r="R16" s="71"/>
      <c r="T16" s="71"/>
      <c r="V16" s="71"/>
      <c r="X16" s="71"/>
      <c r="Z16" s="71"/>
      <c r="AB16" s="71"/>
      <c r="AD16" s="71"/>
      <c r="AF16" s="71"/>
      <c r="AH16" s="71"/>
      <c r="AJ16" s="71"/>
      <c r="AL16" s="71"/>
      <c r="AN16" s="71"/>
      <c r="AP16" s="71"/>
      <c r="AR16" s="71"/>
      <c r="AT16" s="71"/>
      <c r="AV16" s="71"/>
      <c r="AX16" s="71"/>
      <c r="AZ16" s="71"/>
      <c r="BB16" s="71"/>
      <c r="BD16" s="71"/>
      <c r="BF16" s="71"/>
      <c r="BH16" s="71"/>
      <c r="BJ16" s="71"/>
      <c r="BL16" s="71"/>
      <c r="BN16" s="71"/>
      <c r="BP16" s="71"/>
      <c r="BR16" s="71"/>
      <c r="BT16" s="71"/>
      <c r="BV16" s="71"/>
      <c r="BX16" s="71"/>
      <c r="BZ16" s="71"/>
      <c r="CB16" s="71"/>
      <c r="CD16" s="71"/>
      <c r="CF16" s="71"/>
      <c r="CH16" s="71"/>
      <c r="CJ16" s="71"/>
      <c r="CL16" s="71"/>
      <c r="CN16" s="71"/>
      <c r="CP16" s="71"/>
      <c r="CR16" s="71"/>
      <c r="CT16" s="71"/>
      <c r="CV16" s="71"/>
    </row>
    <row r="17" spans="1:101" ht="36.75" customHeight="1" x14ac:dyDescent="0.2">
      <c r="A17" s="357" t="s">
        <v>303</v>
      </c>
      <c r="B17" s="309" t="s">
        <v>340</v>
      </c>
      <c r="C17" s="261"/>
      <c r="D17" s="309" t="s">
        <v>337</v>
      </c>
      <c r="E17" s="261"/>
      <c r="F17" s="309" t="s">
        <v>337</v>
      </c>
      <c r="G17" s="261"/>
      <c r="H17" s="309" t="s">
        <v>151</v>
      </c>
      <c r="I17" s="204"/>
      <c r="J17" s="309" t="s">
        <v>151</v>
      </c>
      <c r="K17" s="204"/>
      <c r="L17" s="309" t="s">
        <v>151</v>
      </c>
      <c r="M17" s="204"/>
      <c r="N17" s="309" t="s">
        <v>151</v>
      </c>
      <c r="O17" s="204"/>
      <c r="P17" s="309" t="s">
        <v>151</v>
      </c>
      <c r="Q17" s="204"/>
      <c r="R17" s="309" t="s">
        <v>151</v>
      </c>
      <c r="S17" s="204"/>
      <c r="T17" s="309" t="s">
        <v>151</v>
      </c>
      <c r="U17" s="204"/>
      <c r="V17" s="309" t="s">
        <v>151</v>
      </c>
      <c r="W17" s="204"/>
      <c r="X17" s="309" t="s">
        <v>151</v>
      </c>
      <c r="Y17" s="204"/>
      <c r="Z17" s="309" t="s">
        <v>151</v>
      </c>
      <c r="AA17" s="204"/>
      <c r="AB17" s="309" t="s">
        <v>151</v>
      </c>
      <c r="AC17" s="204"/>
      <c r="AD17" s="309" t="s">
        <v>151</v>
      </c>
      <c r="AE17" s="204"/>
      <c r="AF17" s="309" t="s">
        <v>151</v>
      </c>
      <c r="AG17" s="204"/>
      <c r="AH17" s="309" t="s">
        <v>151</v>
      </c>
      <c r="AI17" s="204"/>
      <c r="AJ17" s="309" t="s">
        <v>151</v>
      </c>
      <c r="AK17" s="204"/>
      <c r="AL17" s="309" t="s">
        <v>151</v>
      </c>
      <c r="AM17" s="204"/>
      <c r="AN17" s="309" t="s">
        <v>151</v>
      </c>
      <c r="AO17" s="204"/>
      <c r="AP17" s="309" t="s">
        <v>151</v>
      </c>
      <c r="AQ17" s="204"/>
      <c r="AR17" s="309" t="s">
        <v>151</v>
      </c>
      <c r="AS17" s="204"/>
      <c r="AT17" s="309" t="s">
        <v>151</v>
      </c>
      <c r="AU17" s="204"/>
      <c r="AV17" s="309" t="s">
        <v>151</v>
      </c>
      <c r="AW17" s="204"/>
      <c r="AX17" s="309" t="s">
        <v>151</v>
      </c>
      <c r="AY17" s="204"/>
      <c r="AZ17" s="309" t="s">
        <v>151</v>
      </c>
      <c r="BA17" s="204"/>
      <c r="BB17" s="309" t="s">
        <v>151</v>
      </c>
      <c r="BC17" s="204"/>
      <c r="BD17" s="309" t="s">
        <v>151</v>
      </c>
      <c r="BE17" s="204"/>
      <c r="BF17" s="309" t="s">
        <v>151</v>
      </c>
      <c r="BG17" s="204"/>
      <c r="BH17" s="309" t="s">
        <v>151</v>
      </c>
      <c r="BI17" s="204"/>
      <c r="BJ17" s="309" t="s">
        <v>151</v>
      </c>
      <c r="BK17" s="204"/>
      <c r="BL17" s="309" t="s">
        <v>151</v>
      </c>
      <c r="BM17" s="204"/>
      <c r="BN17" s="309" t="s">
        <v>151</v>
      </c>
      <c r="BO17" s="204"/>
      <c r="BP17" s="309" t="s">
        <v>151</v>
      </c>
      <c r="BQ17" s="204"/>
      <c r="BR17" s="309" t="s">
        <v>151</v>
      </c>
      <c r="BS17" s="204"/>
      <c r="BT17" s="309" t="s">
        <v>151</v>
      </c>
      <c r="BU17" s="204"/>
      <c r="BV17" s="309" t="s">
        <v>151</v>
      </c>
      <c r="BW17" s="204"/>
      <c r="BX17" s="309" t="s">
        <v>151</v>
      </c>
      <c r="BY17" s="204"/>
      <c r="BZ17" s="309" t="s">
        <v>151</v>
      </c>
      <c r="CA17" s="204"/>
      <c r="CB17" s="309" t="s">
        <v>151</v>
      </c>
      <c r="CC17" s="204"/>
      <c r="CD17" s="309" t="s">
        <v>151</v>
      </c>
      <c r="CE17" s="204"/>
      <c r="CF17" s="309" t="s">
        <v>151</v>
      </c>
      <c r="CG17" s="204"/>
      <c r="CH17" s="309" t="s">
        <v>151</v>
      </c>
      <c r="CI17" s="204"/>
      <c r="CJ17" s="309" t="s">
        <v>151</v>
      </c>
      <c r="CK17" s="204"/>
      <c r="CL17" s="309" t="s">
        <v>151</v>
      </c>
      <c r="CM17" s="204"/>
      <c r="CN17" s="309" t="s">
        <v>151</v>
      </c>
      <c r="CO17" s="204"/>
      <c r="CP17" s="309" t="s">
        <v>151</v>
      </c>
      <c r="CQ17" s="204"/>
      <c r="CR17" s="309" t="s">
        <v>151</v>
      </c>
      <c r="CS17" s="204"/>
      <c r="CT17" s="309" t="s">
        <v>151</v>
      </c>
      <c r="CU17" s="204"/>
      <c r="CV17" s="309" t="s">
        <v>151</v>
      </c>
      <c r="CW17" s="204"/>
    </row>
    <row r="18" spans="1:101" ht="60" customHeight="1" x14ac:dyDescent="0.2">
      <c r="A18" s="385" t="s">
        <v>292</v>
      </c>
      <c r="B18" s="309" t="s">
        <v>339</v>
      </c>
      <c r="C18" s="261"/>
      <c r="D18" s="309" t="s">
        <v>339</v>
      </c>
      <c r="E18" s="261"/>
      <c r="F18" s="309" t="s">
        <v>338</v>
      </c>
      <c r="G18" s="261"/>
      <c r="H18" s="309" t="s">
        <v>152</v>
      </c>
      <c r="I18" s="204"/>
      <c r="J18" s="309" t="s">
        <v>152</v>
      </c>
      <c r="K18" s="204"/>
      <c r="L18" s="309" t="s">
        <v>152</v>
      </c>
      <c r="M18" s="204"/>
      <c r="N18" s="309" t="s">
        <v>152</v>
      </c>
      <c r="O18" s="204"/>
      <c r="P18" s="309" t="s">
        <v>152</v>
      </c>
      <c r="Q18" s="204"/>
      <c r="R18" s="309" t="s">
        <v>152</v>
      </c>
      <c r="S18" s="204"/>
      <c r="T18" s="309" t="s">
        <v>152</v>
      </c>
      <c r="U18" s="204"/>
      <c r="V18" s="309" t="s">
        <v>152</v>
      </c>
      <c r="W18" s="204"/>
      <c r="X18" s="309" t="s">
        <v>152</v>
      </c>
      <c r="Y18" s="204"/>
      <c r="Z18" s="309" t="s">
        <v>152</v>
      </c>
      <c r="AA18" s="204"/>
      <c r="AB18" s="309" t="s">
        <v>152</v>
      </c>
      <c r="AC18" s="204"/>
      <c r="AD18" s="309" t="s">
        <v>152</v>
      </c>
      <c r="AE18" s="204"/>
      <c r="AF18" s="309" t="s">
        <v>152</v>
      </c>
      <c r="AG18" s="204"/>
      <c r="AH18" s="309" t="s">
        <v>152</v>
      </c>
      <c r="AI18" s="204"/>
      <c r="AJ18" s="309" t="s">
        <v>152</v>
      </c>
      <c r="AK18" s="204"/>
      <c r="AL18" s="309" t="s">
        <v>152</v>
      </c>
      <c r="AM18" s="204"/>
      <c r="AN18" s="309" t="s">
        <v>152</v>
      </c>
      <c r="AO18" s="204"/>
      <c r="AP18" s="309" t="s">
        <v>152</v>
      </c>
      <c r="AQ18" s="204"/>
      <c r="AR18" s="309" t="s">
        <v>152</v>
      </c>
      <c r="AS18" s="204"/>
      <c r="AT18" s="309" t="s">
        <v>152</v>
      </c>
      <c r="AU18" s="204"/>
      <c r="AV18" s="309" t="s">
        <v>152</v>
      </c>
      <c r="AW18" s="204"/>
      <c r="AX18" s="309" t="s">
        <v>152</v>
      </c>
      <c r="AY18" s="204"/>
      <c r="AZ18" s="309" t="s">
        <v>152</v>
      </c>
      <c r="BA18" s="204"/>
      <c r="BB18" s="309" t="s">
        <v>152</v>
      </c>
      <c r="BC18" s="204"/>
      <c r="BD18" s="309" t="s">
        <v>152</v>
      </c>
      <c r="BE18" s="204"/>
      <c r="BF18" s="309" t="s">
        <v>152</v>
      </c>
      <c r="BG18" s="204"/>
      <c r="BH18" s="309" t="s">
        <v>152</v>
      </c>
      <c r="BI18" s="204"/>
      <c r="BJ18" s="309" t="s">
        <v>152</v>
      </c>
      <c r="BK18" s="204"/>
      <c r="BL18" s="309" t="s">
        <v>152</v>
      </c>
      <c r="BM18" s="204"/>
      <c r="BN18" s="309" t="s">
        <v>152</v>
      </c>
      <c r="BO18" s="204"/>
      <c r="BP18" s="309" t="s">
        <v>152</v>
      </c>
      <c r="BQ18" s="204"/>
      <c r="BR18" s="309" t="s">
        <v>152</v>
      </c>
      <c r="BS18" s="204"/>
      <c r="BT18" s="309" t="s">
        <v>152</v>
      </c>
      <c r="BU18" s="204"/>
      <c r="BV18" s="309" t="s">
        <v>152</v>
      </c>
      <c r="BW18" s="204"/>
      <c r="BX18" s="309" t="s">
        <v>152</v>
      </c>
      <c r="BY18" s="204"/>
      <c r="BZ18" s="309" t="s">
        <v>152</v>
      </c>
      <c r="CA18" s="204"/>
      <c r="CB18" s="309" t="s">
        <v>152</v>
      </c>
      <c r="CC18" s="204"/>
      <c r="CD18" s="309" t="s">
        <v>152</v>
      </c>
      <c r="CE18" s="204"/>
      <c r="CF18" s="309" t="s">
        <v>152</v>
      </c>
      <c r="CG18" s="204"/>
      <c r="CH18" s="309" t="s">
        <v>152</v>
      </c>
      <c r="CI18" s="204"/>
      <c r="CJ18" s="309" t="s">
        <v>152</v>
      </c>
      <c r="CK18" s="204"/>
      <c r="CL18" s="309" t="s">
        <v>152</v>
      </c>
      <c r="CM18" s="204"/>
      <c r="CN18" s="309" t="s">
        <v>152</v>
      </c>
      <c r="CO18" s="204"/>
      <c r="CP18" s="309" t="s">
        <v>152</v>
      </c>
      <c r="CQ18" s="204"/>
      <c r="CR18" s="309" t="s">
        <v>152</v>
      </c>
      <c r="CS18" s="204"/>
      <c r="CT18" s="309" t="s">
        <v>152</v>
      </c>
      <c r="CU18" s="204"/>
      <c r="CV18" s="309" t="s">
        <v>152</v>
      </c>
      <c r="CW18" s="204"/>
    </row>
    <row r="19" spans="1:101" s="40" customFormat="1" ht="9" customHeight="1" x14ac:dyDescent="0.2">
      <c r="A19" s="87"/>
      <c r="B19" s="81"/>
      <c r="C19" s="88"/>
      <c r="D19" s="81"/>
      <c r="E19" s="88"/>
      <c r="F19" s="81"/>
      <c r="G19" s="88"/>
      <c r="H19" s="81"/>
    </row>
    <row r="20" spans="1:101" s="82" customFormat="1" ht="16.5" customHeight="1" x14ac:dyDescent="0.2">
      <c r="A20" s="485" t="s">
        <v>301</v>
      </c>
      <c r="B20" s="485"/>
      <c r="C20" s="485"/>
      <c r="D20" s="485"/>
      <c r="E20" s="485"/>
      <c r="F20" s="485"/>
      <c r="G20" s="485"/>
      <c r="H20" s="485"/>
    </row>
    <row r="21" spans="1:101" x14ac:dyDescent="0.2">
      <c r="A21" s="70"/>
      <c r="B21" s="75"/>
      <c r="D21" s="75"/>
      <c r="F21" s="75"/>
      <c r="H21" s="75"/>
      <c r="J21" s="75"/>
      <c r="L21" s="75"/>
      <c r="N21" s="75"/>
      <c r="P21" s="75"/>
      <c r="R21" s="75"/>
      <c r="T21" s="75"/>
      <c r="V21" s="75"/>
      <c r="X21" s="75"/>
      <c r="Z21" s="75"/>
      <c r="AB21" s="75"/>
      <c r="AD21" s="75"/>
      <c r="AF21" s="75"/>
      <c r="AH21" s="75"/>
      <c r="AJ21" s="75"/>
      <c r="AL21" s="75"/>
      <c r="AN21" s="75"/>
      <c r="AP21" s="75"/>
      <c r="AR21" s="75"/>
      <c r="AT21" s="75"/>
      <c r="AV21" s="75"/>
      <c r="AX21" s="75"/>
      <c r="AZ21" s="75"/>
      <c r="BB21" s="75"/>
      <c r="BD21" s="75"/>
      <c r="BF21" s="75"/>
      <c r="BH21" s="75"/>
      <c r="BJ21" s="75"/>
      <c r="BL21" s="75"/>
      <c r="BN21" s="75"/>
      <c r="BP21" s="75"/>
      <c r="BR21" s="75"/>
      <c r="BT21" s="75"/>
      <c r="BV21" s="75"/>
      <c r="BX21" s="75"/>
      <c r="BZ21" s="75"/>
      <c r="CB21" s="75"/>
      <c r="CD21" s="75"/>
      <c r="CF21" s="75"/>
      <c r="CH21" s="75"/>
      <c r="CJ21" s="75"/>
      <c r="CL21" s="75"/>
      <c r="CN21" s="75"/>
      <c r="CP21" s="75"/>
      <c r="CR21" s="75"/>
      <c r="CT21" s="75"/>
      <c r="CV21" s="75"/>
    </row>
    <row r="22" spans="1:101" x14ac:dyDescent="0.2">
      <c r="A22" s="72" t="s">
        <v>32</v>
      </c>
      <c r="B22" s="310"/>
      <c r="C22" s="203"/>
      <c r="D22" s="310"/>
      <c r="E22" s="203"/>
      <c r="F22" s="310"/>
      <c r="G22" s="203"/>
      <c r="H22" s="310"/>
      <c r="I22" s="204"/>
      <c r="J22" s="310"/>
      <c r="K22" s="204"/>
      <c r="L22" s="310"/>
      <c r="M22" s="204"/>
      <c r="N22" s="310"/>
      <c r="O22" s="204"/>
      <c r="P22" s="310"/>
      <c r="Q22" s="204"/>
      <c r="R22" s="310"/>
      <c r="S22" s="204"/>
      <c r="T22" s="310"/>
      <c r="U22" s="204"/>
      <c r="V22" s="310"/>
      <c r="W22" s="204"/>
      <c r="X22" s="310"/>
      <c r="Y22" s="204"/>
      <c r="Z22" s="310"/>
      <c r="AA22" s="204"/>
      <c r="AB22" s="310"/>
      <c r="AC22" s="204"/>
      <c r="AD22" s="310"/>
      <c r="AE22" s="204"/>
      <c r="AF22" s="310"/>
      <c r="AG22" s="204"/>
      <c r="AH22" s="310"/>
      <c r="AI22" s="204"/>
      <c r="AJ22" s="310"/>
      <c r="AK22" s="204"/>
      <c r="AL22" s="310"/>
      <c r="AM22" s="204"/>
      <c r="AN22" s="310"/>
      <c r="AO22" s="204"/>
      <c r="AP22" s="310"/>
      <c r="AQ22" s="204"/>
      <c r="AR22" s="310"/>
      <c r="AS22" s="204"/>
      <c r="AT22" s="310"/>
      <c r="AU22" s="204"/>
      <c r="AV22" s="310"/>
      <c r="AW22" s="204"/>
      <c r="AX22" s="310"/>
      <c r="AY22" s="204"/>
      <c r="AZ22" s="310"/>
      <c r="BA22" s="204"/>
      <c r="BB22" s="310"/>
      <c r="BC22" s="204"/>
      <c r="BD22" s="310"/>
      <c r="BE22" s="204"/>
      <c r="BF22" s="310"/>
      <c r="BG22" s="204"/>
      <c r="BH22" s="310"/>
      <c r="BI22" s="204"/>
      <c r="BJ22" s="310"/>
      <c r="BK22" s="204"/>
      <c r="BL22" s="310"/>
      <c r="BM22" s="204"/>
      <c r="BN22" s="310"/>
      <c r="BO22" s="204"/>
      <c r="BP22" s="310"/>
      <c r="BQ22" s="204"/>
      <c r="BR22" s="310"/>
      <c r="BS22" s="204"/>
      <c r="BT22" s="310"/>
      <c r="BU22" s="204"/>
      <c r="BV22" s="310"/>
      <c r="BW22" s="204"/>
      <c r="BX22" s="310"/>
      <c r="BY22" s="204"/>
      <c r="BZ22" s="310"/>
      <c r="CA22" s="204"/>
      <c r="CB22" s="310"/>
      <c r="CC22" s="204"/>
      <c r="CD22" s="310"/>
      <c r="CE22" s="204"/>
      <c r="CF22" s="310"/>
      <c r="CG22" s="204"/>
      <c r="CH22" s="310"/>
      <c r="CI22" s="204"/>
      <c r="CJ22" s="310"/>
      <c r="CK22" s="204"/>
      <c r="CL22" s="310"/>
      <c r="CM22" s="204"/>
      <c r="CN22" s="310"/>
      <c r="CO22" s="204"/>
      <c r="CP22" s="310"/>
      <c r="CQ22" s="204"/>
      <c r="CR22" s="310"/>
      <c r="CS22" s="204"/>
      <c r="CT22" s="310"/>
      <c r="CU22" s="204"/>
      <c r="CV22" s="310"/>
      <c r="CW22" s="204"/>
    </row>
    <row r="23" spans="1:101" x14ac:dyDescent="0.2">
      <c r="A23" s="72" t="s">
        <v>40</v>
      </c>
      <c r="B23" s="310"/>
      <c r="C23" s="203"/>
      <c r="D23" s="310"/>
      <c r="E23" s="203"/>
      <c r="F23" s="310"/>
      <c r="G23" s="203"/>
      <c r="H23" s="310"/>
      <c r="I23" s="204"/>
      <c r="J23" s="310"/>
      <c r="K23" s="204"/>
      <c r="L23" s="310"/>
      <c r="M23" s="204"/>
      <c r="N23" s="310"/>
      <c r="O23" s="204"/>
      <c r="P23" s="310"/>
      <c r="Q23" s="204"/>
      <c r="R23" s="310"/>
      <c r="S23" s="204"/>
      <c r="T23" s="310"/>
      <c r="U23" s="204"/>
      <c r="V23" s="310"/>
      <c r="W23" s="204"/>
      <c r="X23" s="310"/>
      <c r="Y23" s="204"/>
      <c r="Z23" s="310"/>
      <c r="AA23" s="204"/>
      <c r="AB23" s="310"/>
      <c r="AC23" s="204"/>
      <c r="AD23" s="310"/>
      <c r="AE23" s="204"/>
      <c r="AF23" s="310"/>
      <c r="AG23" s="204"/>
      <c r="AH23" s="310"/>
      <c r="AI23" s="204"/>
      <c r="AJ23" s="310"/>
      <c r="AK23" s="204"/>
      <c r="AL23" s="310"/>
      <c r="AM23" s="204"/>
      <c r="AN23" s="310"/>
      <c r="AO23" s="204"/>
      <c r="AP23" s="310"/>
      <c r="AQ23" s="204"/>
      <c r="AR23" s="310"/>
      <c r="AS23" s="204"/>
      <c r="AT23" s="310"/>
      <c r="AU23" s="204"/>
      <c r="AV23" s="310"/>
      <c r="AW23" s="204"/>
      <c r="AX23" s="310"/>
      <c r="AY23" s="204"/>
      <c r="AZ23" s="310"/>
      <c r="BA23" s="204"/>
      <c r="BB23" s="310"/>
      <c r="BC23" s="204"/>
      <c r="BD23" s="310"/>
      <c r="BE23" s="204"/>
      <c r="BF23" s="310"/>
      <c r="BG23" s="204"/>
      <c r="BH23" s="310"/>
      <c r="BI23" s="204"/>
      <c r="BJ23" s="310"/>
      <c r="BK23" s="204"/>
      <c r="BL23" s="310"/>
      <c r="BM23" s="204"/>
      <c r="BN23" s="310"/>
      <c r="BO23" s="204"/>
      <c r="BP23" s="310"/>
      <c r="BQ23" s="204"/>
      <c r="BR23" s="310"/>
      <c r="BS23" s="204"/>
      <c r="BT23" s="310"/>
      <c r="BU23" s="204"/>
      <c r="BV23" s="310"/>
      <c r="BW23" s="204"/>
      <c r="BX23" s="310"/>
      <c r="BY23" s="204"/>
      <c r="BZ23" s="310"/>
      <c r="CA23" s="204"/>
      <c r="CB23" s="310"/>
      <c r="CC23" s="204"/>
      <c r="CD23" s="310"/>
      <c r="CE23" s="204"/>
      <c r="CF23" s="310"/>
      <c r="CG23" s="204"/>
      <c r="CH23" s="310"/>
      <c r="CI23" s="204"/>
      <c r="CJ23" s="310"/>
      <c r="CK23" s="204"/>
      <c r="CL23" s="310"/>
      <c r="CM23" s="204"/>
      <c r="CN23" s="310"/>
      <c r="CO23" s="204"/>
      <c r="CP23" s="310"/>
      <c r="CQ23" s="204"/>
      <c r="CR23" s="310"/>
      <c r="CS23" s="204"/>
      <c r="CT23" s="310"/>
      <c r="CU23" s="204"/>
      <c r="CV23" s="310"/>
      <c r="CW23" s="204"/>
    </row>
    <row r="24" spans="1:101" ht="12" customHeight="1" x14ac:dyDescent="0.2">
      <c r="A24" s="72" t="s">
        <v>41</v>
      </c>
      <c r="B24" s="310"/>
      <c r="C24" s="203"/>
      <c r="D24" s="310"/>
      <c r="E24" s="203"/>
      <c r="F24" s="310"/>
      <c r="G24" s="203"/>
      <c r="H24" s="310"/>
      <c r="I24" s="204"/>
      <c r="J24" s="310"/>
      <c r="K24" s="204"/>
      <c r="L24" s="310"/>
      <c r="M24" s="204"/>
      <c r="N24" s="310"/>
      <c r="O24" s="204"/>
      <c r="P24" s="310"/>
      <c r="Q24" s="204"/>
      <c r="R24" s="310"/>
      <c r="S24" s="204"/>
      <c r="T24" s="310"/>
      <c r="U24" s="204"/>
      <c r="V24" s="310"/>
      <c r="W24" s="204"/>
      <c r="X24" s="310"/>
      <c r="Y24" s="204"/>
      <c r="Z24" s="310"/>
      <c r="AA24" s="204"/>
      <c r="AB24" s="310"/>
      <c r="AC24" s="204"/>
      <c r="AD24" s="310"/>
      <c r="AE24" s="204"/>
      <c r="AF24" s="310"/>
      <c r="AG24" s="204"/>
      <c r="AH24" s="310"/>
      <c r="AI24" s="204"/>
      <c r="AJ24" s="310"/>
      <c r="AK24" s="204"/>
      <c r="AL24" s="310"/>
      <c r="AM24" s="204"/>
      <c r="AN24" s="310"/>
      <c r="AO24" s="204"/>
      <c r="AP24" s="310"/>
      <c r="AQ24" s="204"/>
      <c r="AR24" s="310"/>
      <c r="AS24" s="204"/>
      <c r="AT24" s="310"/>
      <c r="AU24" s="204"/>
      <c r="AV24" s="310"/>
      <c r="AW24" s="204"/>
      <c r="AX24" s="310"/>
      <c r="AY24" s="204"/>
      <c r="AZ24" s="310"/>
      <c r="BA24" s="204"/>
      <c r="BB24" s="310"/>
      <c r="BC24" s="204"/>
      <c r="BD24" s="310"/>
      <c r="BE24" s="204"/>
      <c r="BF24" s="310"/>
      <c r="BG24" s="204"/>
      <c r="BH24" s="310"/>
      <c r="BI24" s="204"/>
      <c r="BJ24" s="310"/>
      <c r="BK24" s="204"/>
      <c r="BL24" s="310"/>
      <c r="BM24" s="204"/>
      <c r="BN24" s="310"/>
      <c r="BO24" s="204"/>
      <c r="BP24" s="310"/>
      <c r="BQ24" s="204"/>
      <c r="BR24" s="310"/>
      <c r="BS24" s="204"/>
      <c r="BT24" s="310"/>
      <c r="BU24" s="204"/>
      <c r="BV24" s="310"/>
      <c r="BW24" s="204"/>
      <c r="BX24" s="310"/>
      <c r="BY24" s="204"/>
      <c r="BZ24" s="310"/>
      <c r="CA24" s="204"/>
      <c r="CB24" s="310"/>
      <c r="CC24" s="204"/>
      <c r="CD24" s="310"/>
      <c r="CE24" s="204"/>
      <c r="CF24" s="310"/>
      <c r="CG24" s="204"/>
      <c r="CH24" s="310"/>
      <c r="CI24" s="204"/>
      <c r="CJ24" s="310"/>
      <c r="CK24" s="204"/>
      <c r="CL24" s="310"/>
      <c r="CM24" s="204"/>
      <c r="CN24" s="310"/>
      <c r="CO24" s="204"/>
      <c r="CP24" s="310"/>
      <c r="CQ24" s="204"/>
      <c r="CR24" s="310"/>
      <c r="CS24" s="204"/>
      <c r="CT24" s="310"/>
      <c r="CU24" s="204"/>
      <c r="CV24" s="310"/>
      <c r="CW24" s="204"/>
    </row>
    <row r="25" spans="1:101" s="90" customFormat="1" x14ac:dyDescent="0.2">
      <c r="A25" s="89"/>
      <c r="B25" s="89"/>
      <c r="C25" s="89"/>
      <c r="D25" s="89"/>
      <c r="E25" s="89"/>
      <c r="F25" s="89"/>
      <c r="G25" s="89"/>
      <c r="H25" s="89"/>
      <c r="J25" s="89"/>
      <c r="L25" s="89"/>
      <c r="N25" s="89"/>
      <c r="P25" s="89"/>
      <c r="R25" s="89"/>
      <c r="T25" s="89"/>
      <c r="V25" s="89"/>
      <c r="X25" s="89"/>
      <c r="Z25" s="89"/>
      <c r="AB25" s="89"/>
      <c r="AD25" s="311"/>
      <c r="AF25" s="89"/>
      <c r="AH25" s="89"/>
      <c r="AJ25" s="89"/>
      <c r="AL25" s="89"/>
      <c r="AN25" s="89"/>
      <c r="AO25" s="89"/>
      <c r="AP25" s="89"/>
      <c r="AR25" s="89"/>
      <c r="AT25" s="89"/>
      <c r="AV25" s="89"/>
      <c r="AX25" s="89"/>
      <c r="AZ25" s="89"/>
      <c r="BB25" s="89"/>
      <c r="BD25" s="89"/>
      <c r="BF25" s="89"/>
      <c r="BH25" s="89"/>
      <c r="BJ25" s="89"/>
      <c r="BL25" s="89"/>
      <c r="BN25" s="89"/>
      <c r="BP25" s="89"/>
      <c r="BR25" s="89"/>
      <c r="BT25" s="89"/>
      <c r="BV25" s="89"/>
      <c r="BX25" s="89"/>
      <c r="BZ25" s="89"/>
      <c r="CB25" s="89"/>
      <c r="CD25" s="89"/>
      <c r="CF25" s="89"/>
      <c r="CH25" s="89"/>
      <c r="CJ25" s="89"/>
      <c r="CL25" s="89"/>
      <c r="CN25" s="89"/>
      <c r="CP25" s="89"/>
      <c r="CR25" s="89"/>
      <c r="CT25" s="89"/>
      <c r="CV25" s="89"/>
    </row>
    <row r="26" spans="1:101" ht="22.5" x14ac:dyDescent="0.2">
      <c r="A26" s="356" t="s">
        <v>304</v>
      </c>
      <c r="B26" s="74" t="s">
        <v>98</v>
      </c>
      <c r="D26" s="74" t="s">
        <v>98</v>
      </c>
      <c r="F26" s="74" t="s">
        <v>98</v>
      </c>
      <c r="H26" s="74" t="s">
        <v>98</v>
      </c>
      <c r="J26" s="74" t="s">
        <v>98</v>
      </c>
      <c r="L26" s="74" t="s">
        <v>98</v>
      </c>
      <c r="N26" s="74" t="s">
        <v>98</v>
      </c>
      <c r="P26" s="74" t="s">
        <v>98</v>
      </c>
      <c r="R26" s="74" t="s">
        <v>98</v>
      </c>
      <c r="T26" s="74" t="s">
        <v>98</v>
      </c>
      <c r="V26" s="74" t="s">
        <v>98</v>
      </c>
      <c r="X26" s="74" t="s">
        <v>98</v>
      </c>
      <c r="Z26" s="74" t="s">
        <v>98</v>
      </c>
      <c r="AB26" s="74" t="s">
        <v>98</v>
      </c>
      <c r="AD26" s="74" t="s">
        <v>98</v>
      </c>
      <c r="AF26" s="74" t="s">
        <v>98</v>
      </c>
      <c r="AH26" s="74" t="s">
        <v>98</v>
      </c>
      <c r="AJ26" s="74" t="s">
        <v>98</v>
      </c>
      <c r="AL26" s="74" t="s">
        <v>98</v>
      </c>
      <c r="AN26" s="74" t="s">
        <v>98</v>
      </c>
      <c r="AP26" s="74" t="s">
        <v>98</v>
      </c>
      <c r="AR26" s="74" t="s">
        <v>98</v>
      </c>
      <c r="AT26" s="74" t="s">
        <v>98</v>
      </c>
      <c r="AV26" s="74" t="s">
        <v>98</v>
      </c>
      <c r="AX26" s="74" t="s">
        <v>98</v>
      </c>
      <c r="AZ26" s="74" t="s">
        <v>98</v>
      </c>
      <c r="BB26" s="74" t="s">
        <v>98</v>
      </c>
      <c r="BD26" s="74" t="s">
        <v>98</v>
      </c>
      <c r="BF26" s="74" t="s">
        <v>98</v>
      </c>
      <c r="BH26" s="74" t="s">
        <v>98</v>
      </c>
      <c r="BJ26" s="74" t="s">
        <v>98</v>
      </c>
      <c r="BL26" s="74" t="s">
        <v>98</v>
      </c>
      <c r="BN26" s="74" t="s">
        <v>98</v>
      </c>
      <c r="BP26" s="74" t="s">
        <v>98</v>
      </c>
      <c r="BR26" s="74" t="s">
        <v>98</v>
      </c>
      <c r="BT26" s="74" t="s">
        <v>98</v>
      </c>
      <c r="BV26" s="74" t="s">
        <v>98</v>
      </c>
      <c r="BX26" s="74" t="s">
        <v>98</v>
      </c>
      <c r="BZ26" s="74" t="s">
        <v>98</v>
      </c>
      <c r="CB26" s="74" t="s">
        <v>98</v>
      </c>
      <c r="CD26" s="74" t="s">
        <v>98</v>
      </c>
      <c r="CF26" s="74" t="s">
        <v>98</v>
      </c>
      <c r="CH26" s="74" t="s">
        <v>98</v>
      </c>
      <c r="CJ26" s="74" t="s">
        <v>98</v>
      </c>
      <c r="CL26" s="74" t="s">
        <v>98</v>
      </c>
      <c r="CN26" s="74" t="s">
        <v>98</v>
      </c>
      <c r="CP26" s="74" t="s">
        <v>98</v>
      </c>
      <c r="CR26" s="74" t="s">
        <v>98</v>
      </c>
      <c r="CT26" s="74" t="s">
        <v>98</v>
      </c>
      <c r="CV26" s="74" t="s">
        <v>98</v>
      </c>
    </row>
    <row r="27" spans="1:101" x14ac:dyDescent="0.2">
      <c r="A27" s="39"/>
      <c r="J27" s="41"/>
      <c r="L27" s="41"/>
      <c r="N27" s="41"/>
      <c r="P27" s="41"/>
      <c r="R27" s="41"/>
      <c r="T27" s="41"/>
      <c r="V27" s="41"/>
      <c r="X27" s="41"/>
      <c r="Z27" s="41"/>
      <c r="AB27" s="41"/>
      <c r="AD27" s="41"/>
      <c r="AE27" s="41"/>
      <c r="AF27" s="41"/>
      <c r="AH27" s="41"/>
      <c r="AJ27" s="41"/>
      <c r="AL27" s="41"/>
      <c r="AN27" s="41"/>
      <c r="AP27" s="41"/>
      <c r="AR27" s="41"/>
      <c r="AT27" s="41"/>
      <c r="AV27" s="41"/>
      <c r="AX27" s="41"/>
      <c r="AZ27" s="41"/>
      <c r="BB27" s="41"/>
      <c r="BD27" s="41"/>
      <c r="BF27" s="41"/>
      <c r="BH27" s="41"/>
      <c r="BJ27" s="41"/>
      <c r="BL27" s="41"/>
      <c r="BN27" s="41"/>
      <c r="BP27" s="41"/>
      <c r="BR27" s="41"/>
      <c r="BT27" s="41"/>
      <c r="BV27" s="41"/>
      <c r="BX27" s="41"/>
      <c r="BZ27" s="41"/>
      <c r="CB27" s="41"/>
      <c r="CD27" s="41"/>
      <c r="CF27" s="41"/>
      <c r="CH27" s="41"/>
      <c r="CJ27" s="41"/>
      <c r="CL27" s="41"/>
      <c r="CN27" s="41"/>
      <c r="CP27" s="41"/>
      <c r="CR27" s="41"/>
      <c r="CT27" s="41"/>
      <c r="CV27" s="41"/>
    </row>
    <row r="28" spans="1:101" x14ac:dyDescent="0.2">
      <c r="B28" s="310"/>
      <c r="C28" s="203"/>
      <c r="D28" s="310"/>
      <c r="E28" s="203"/>
      <c r="F28" s="310"/>
      <c r="G28" s="203"/>
      <c r="H28" s="310"/>
      <c r="I28" s="204"/>
      <c r="J28" s="310"/>
      <c r="K28" s="204"/>
      <c r="L28" s="310"/>
      <c r="M28" s="204"/>
      <c r="N28" s="310"/>
      <c r="O28" s="204"/>
      <c r="P28" s="310"/>
      <c r="Q28" s="204"/>
      <c r="R28" s="310"/>
      <c r="S28" s="204"/>
      <c r="T28" s="310"/>
      <c r="U28" s="204"/>
      <c r="V28" s="310"/>
      <c r="W28" s="204"/>
      <c r="X28" s="310"/>
      <c r="Y28" s="204"/>
      <c r="Z28" s="310"/>
      <c r="AA28" s="204"/>
      <c r="AB28" s="310"/>
      <c r="AC28" s="204"/>
      <c r="AD28" s="310"/>
      <c r="AE28" s="204"/>
      <c r="AF28" s="310"/>
      <c r="AG28" s="204"/>
      <c r="AH28" s="310"/>
      <c r="AI28" s="204"/>
      <c r="AJ28" s="310"/>
      <c r="AK28" s="204"/>
      <c r="AL28" s="310"/>
      <c r="AM28" s="204"/>
      <c r="AN28" s="310"/>
      <c r="AO28" s="204"/>
      <c r="AP28" s="310"/>
      <c r="AQ28" s="204"/>
      <c r="AR28" s="310"/>
      <c r="AS28" s="204"/>
      <c r="AT28" s="310"/>
      <c r="AU28" s="204"/>
      <c r="AV28" s="310"/>
      <c r="AW28" s="204"/>
      <c r="AX28" s="310"/>
      <c r="AY28" s="204"/>
      <c r="AZ28" s="310"/>
      <c r="BA28" s="204"/>
      <c r="BB28" s="310"/>
      <c r="BC28" s="204"/>
      <c r="BD28" s="310"/>
      <c r="BE28" s="204"/>
      <c r="BF28" s="310"/>
      <c r="BG28" s="204"/>
      <c r="BH28" s="310"/>
      <c r="BI28" s="204"/>
      <c r="BJ28" s="310"/>
      <c r="BK28" s="204"/>
      <c r="BL28" s="310"/>
      <c r="BM28" s="204"/>
      <c r="BN28" s="310"/>
      <c r="BO28" s="204"/>
      <c r="BP28" s="310"/>
      <c r="BQ28" s="204"/>
      <c r="BR28" s="310"/>
      <c r="BS28" s="204"/>
      <c r="BT28" s="310"/>
      <c r="BU28" s="204"/>
      <c r="BV28" s="310"/>
      <c r="BW28" s="204"/>
      <c r="BX28" s="310"/>
      <c r="BY28" s="204"/>
      <c r="BZ28" s="310"/>
      <c r="CA28" s="204"/>
      <c r="CB28" s="310"/>
      <c r="CC28" s="204"/>
      <c r="CD28" s="310"/>
      <c r="CE28" s="204"/>
      <c r="CF28" s="310"/>
      <c r="CG28" s="204"/>
      <c r="CH28" s="310"/>
      <c r="CI28" s="204"/>
      <c r="CJ28" s="310"/>
      <c r="CK28" s="204"/>
      <c r="CL28" s="310"/>
      <c r="CM28" s="204"/>
      <c r="CN28" s="310"/>
      <c r="CO28" s="204"/>
      <c r="CP28" s="310"/>
      <c r="CQ28" s="204"/>
      <c r="CR28" s="310"/>
      <c r="CS28" s="204"/>
      <c r="CT28" s="310"/>
      <c r="CU28" s="204"/>
      <c r="CV28" s="310"/>
      <c r="CW28" s="204"/>
    </row>
    <row r="29" spans="1:101" x14ac:dyDescent="0.2">
      <c r="B29" s="310"/>
      <c r="C29" s="203"/>
      <c r="D29" s="310"/>
      <c r="E29" s="203"/>
      <c r="F29" s="310"/>
      <c r="G29" s="203"/>
      <c r="H29" s="310"/>
      <c r="I29" s="204"/>
      <c r="J29" s="310"/>
      <c r="K29" s="204"/>
      <c r="L29" s="310"/>
      <c r="M29" s="204"/>
      <c r="N29" s="310"/>
      <c r="O29" s="204"/>
      <c r="P29" s="310"/>
      <c r="Q29" s="204"/>
      <c r="R29" s="310"/>
      <c r="S29" s="204"/>
      <c r="T29" s="310"/>
      <c r="U29" s="204"/>
      <c r="V29" s="310"/>
      <c r="W29" s="204"/>
      <c r="X29" s="310"/>
      <c r="Y29" s="204"/>
      <c r="Z29" s="310"/>
      <c r="AA29" s="204"/>
      <c r="AB29" s="310"/>
      <c r="AC29" s="204"/>
      <c r="AD29" s="310"/>
      <c r="AE29" s="204"/>
      <c r="AF29" s="310"/>
      <c r="AG29" s="204"/>
      <c r="AH29" s="310"/>
      <c r="AI29" s="204"/>
      <c r="AJ29" s="310"/>
      <c r="AK29" s="204"/>
      <c r="AL29" s="310"/>
      <c r="AM29" s="204"/>
      <c r="AN29" s="310"/>
      <c r="AO29" s="204"/>
      <c r="AP29" s="310"/>
      <c r="AQ29" s="204"/>
      <c r="AR29" s="310"/>
      <c r="AS29" s="204"/>
      <c r="AT29" s="310"/>
      <c r="AU29" s="204"/>
      <c r="AV29" s="310"/>
      <c r="AW29" s="204"/>
      <c r="AX29" s="310"/>
      <c r="AY29" s="204"/>
      <c r="AZ29" s="310"/>
      <c r="BA29" s="204"/>
      <c r="BB29" s="310"/>
      <c r="BC29" s="204"/>
      <c r="BD29" s="310"/>
      <c r="BE29" s="204"/>
      <c r="BF29" s="310"/>
      <c r="BG29" s="204"/>
      <c r="BH29" s="310"/>
      <c r="BI29" s="204"/>
      <c r="BJ29" s="310"/>
      <c r="BK29" s="204"/>
      <c r="BL29" s="310"/>
      <c r="BM29" s="204"/>
      <c r="BN29" s="310"/>
      <c r="BO29" s="204"/>
      <c r="BP29" s="310"/>
      <c r="BQ29" s="204"/>
      <c r="BR29" s="310"/>
      <c r="BS29" s="204"/>
      <c r="BT29" s="310"/>
      <c r="BU29" s="204"/>
      <c r="BV29" s="310"/>
      <c r="BW29" s="204"/>
      <c r="BX29" s="310"/>
      <c r="BY29" s="204"/>
      <c r="BZ29" s="310"/>
      <c r="CA29" s="204"/>
      <c r="CB29" s="310"/>
      <c r="CC29" s="204"/>
      <c r="CD29" s="310"/>
      <c r="CE29" s="204"/>
      <c r="CF29" s="310"/>
      <c r="CG29" s="204"/>
      <c r="CH29" s="310"/>
      <c r="CI29" s="204"/>
      <c r="CJ29" s="310"/>
      <c r="CK29" s="204"/>
      <c r="CL29" s="310"/>
      <c r="CM29" s="204"/>
      <c r="CN29" s="310"/>
      <c r="CO29" s="204"/>
      <c r="CP29" s="310"/>
      <c r="CQ29" s="204"/>
      <c r="CR29" s="310"/>
      <c r="CS29" s="204"/>
      <c r="CT29" s="310"/>
      <c r="CU29" s="204"/>
      <c r="CV29" s="310"/>
      <c r="CW29" s="204"/>
    </row>
    <row r="30" spans="1:101" x14ac:dyDescent="0.2">
      <c r="B30" s="310"/>
      <c r="C30" s="203"/>
      <c r="D30" s="310"/>
      <c r="E30" s="203"/>
      <c r="F30" s="310"/>
      <c r="G30" s="203"/>
      <c r="H30" s="310"/>
      <c r="I30" s="204"/>
      <c r="J30" s="310"/>
      <c r="K30" s="204"/>
      <c r="L30" s="310"/>
      <c r="M30" s="204"/>
      <c r="N30" s="310"/>
      <c r="O30" s="204"/>
      <c r="P30" s="310"/>
      <c r="Q30" s="204"/>
      <c r="R30" s="310"/>
      <c r="S30" s="204"/>
      <c r="T30" s="310"/>
      <c r="U30" s="204"/>
      <c r="V30" s="310"/>
      <c r="W30" s="204"/>
      <c r="X30" s="310"/>
      <c r="Y30" s="204"/>
      <c r="Z30" s="310"/>
      <c r="AA30" s="204"/>
      <c r="AB30" s="310"/>
      <c r="AC30" s="204"/>
      <c r="AD30" s="310"/>
      <c r="AE30" s="204"/>
      <c r="AF30" s="310"/>
      <c r="AG30" s="204"/>
      <c r="AH30" s="310"/>
      <c r="AI30" s="204"/>
      <c r="AJ30" s="310"/>
      <c r="AK30" s="204"/>
      <c r="AL30" s="310"/>
      <c r="AM30" s="204"/>
      <c r="AN30" s="310"/>
      <c r="AO30" s="204"/>
      <c r="AP30" s="310"/>
      <c r="AQ30" s="204"/>
      <c r="AR30" s="310"/>
      <c r="AS30" s="204"/>
      <c r="AT30" s="310"/>
      <c r="AU30" s="204"/>
      <c r="AV30" s="310"/>
      <c r="AW30" s="204"/>
      <c r="AX30" s="310"/>
      <c r="AY30" s="204"/>
      <c r="AZ30" s="310"/>
      <c r="BA30" s="204"/>
      <c r="BB30" s="310"/>
      <c r="BC30" s="204"/>
      <c r="BD30" s="310"/>
      <c r="BE30" s="204"/>
      <c r="BF30" s="310"/>
      <c r="BG30" s="204"/>
      <c r="BH30" s="310"/>
      <c r="BI30" s="204"/>
      <c r="BJ30" s="310"/>
      <c r="BK30" s="204"/>
      <c r="BL30" s="310"/>
      <c r="BM30" s="204"/>
      <c r="BN30" s="310"/>
      <c r="BO30" s="204"/>
      <c r="BP30" s="310"/>
      <c r="BQ30" s="204"/>
      <c r="BR30" s="310"/>
      <c r="BS30" s="204"/>
      <c r="BT30" s="310"/>
      <c r="BU30" s="204"/>
      <c r="BV30" s="310"/>
      <c r="BW30" s="204"/>
      <c r="BX30" s="310"/>
      <c r="BY30" s="204"/>
      <c r="BZ30" s="310"/>
      <c r="CA30" s="204"/>
      <c r="CB30" s="310"/>
      <c r="CC30" s="204"/>
      <c r="CD30" s="310"/>
      <c r="CE30" s="204"/>
      <c r="CF30" s="310"/>
      <c r="CG30" s="204"/>
      <c r="CH30" s="310"/>
      <c r="CI30" s="204"/>
      <c r="CJ30" s="310"/>
      <c r="CK30" s="204"/>
      <c r="CL30" s="310"/>
      <c r="CM30" s="204"/>
      <c r="CN30" s="310"/>
      <c r="CO30" s="204"/>
      <c r="CP30" s="310"/>
      <c r="CQ30" s="204"/>
      <c r="CR30" s="310"/>
      <c r="CS30" s="204"/>
      <c r="CT30" s="310"/>
      <c r="CU30" s="204"/>
      <c r="CV30" s="310"/>
      <c r="CW30" s="204"/>
    </row>
    <row r="31" spans="1:101" x14ac:dyDescent="0.2">
      <c r="B31" s="310"/>
      <c r="C31" s="203"/>
      <c r="D31" s="310"/>
      <c r="E31" s="203"/>
      <c r="F31" s="310"/>
      <c r="G31" s="203"/>
      <c r="H31" s="310"/>
      <c r="I31" s="204"/>
      <c r="J31" s="310"/>
      <c r="K31" s="204"/>
      <c r="L31" s="310"/>
      <c r="M31" s="204"/>
      <c r="N31" s="310"/>
      <c r="O31" s="204"/>
      <c r="P31" s="310"/>
      <c r="Q31" s="204"/>
      <c r="R31" s="310"/>
      <c r="S31" s="204"/>
      <c r="T31" s="310"/>
      <c r="U31" s="204"/>
      <c r="V31" s="310"/>
      <c r="W31" s="204"/>
      <c r="X31" s="310"/>
      <c r="Y31" s="204"/>
      <c r="Z31" s="310"/>
      <c r="AA31" s="204"/>
      <c r="AB31" s="310"/>
      <c r="AC31" s="204"/>
      <c r="AD31" s="310"/>
      <c r="AE31" s="204"/>
      <c r="AF31" s="310"/>
      <c r="AG31" s="204"/>
      <c r="AH31" s="310"/>
      <c r="AI31" s="204"/>
      <c r="AJ31" s="310"/>
      <c r="AK31" s="204"/>
      <c r="AL31" s="310"/>
      <c r="AM31" s="204"/>
      <c r="AN31" s="310"/>
      <c r="AO31" s="204"/>
      <c r="AP31" s="310"/>
      <c r="AQ31" s="204"/>
      <c r="AR31" s="310"/>
      <c r="AS31" s="204"/>
      <c r="AT31" s="310"/>
      <c r="AU31" s="204"/>
      <c r="AV31" s="310"/>
      <c r="AW31" s="204"/>
      <c r="AX31" s="310"/>
      <c r="AY31" s="204"/>
      <c r="AZ31" s="310"/>
      <c r="BA31" s="204"/>
      <c r="BB31" s="310"/>
      <c r="BC31" s="204"/>
      <c r="BD31" s="310"/>
      <c r="BE31" s="204"/>
      <c r="BF31" s="310"/>
      <c r="BG31" s="204"/>
      <c r="BH31" s="310"/>
      <c r="BI31" s="204"/>
      <c r="BJ31" s="310"/>
      <c r="BK31" s="204"/>
      <c r="BL31" s="310"/>
      <c r="BM31" s="204"/>
      <c r="BN31" s="310"/>
      <c r="BO31" s="204"/>
      <c r="BP31" s="310"/>
      <c r="BQ31" s="204"/>
      <c r="BR31" s="310"/>
      <c r="BS31" s="204"/>
      <c r="BT31" s="310"/>
      <c r="BU31" s="204"/>
      <c r="BV31" s="310"/>
      <c r="BW31" s="204"/>
      <c r="BX31" s="310"/>
      <c r="BY31" s="204"/>
      <c r="BZ31" s="310"/>
      <c r="CA31" s="204"/>
      <c r="CB31" s="310"/>
      <c r="CC31" s="204"/>
      <c r="CD31" s="310"/>
      <c r="CE31" s="204"/>
      <c r="CF31" s="310"/>
      <c r="CG31" s="204"/>
      <c r="CH31" s="310"/>
      <c r="CI31" s="204"/>
      <c r="CJ31" s="310"/>
      <c r="CK31" s="204"/>
      <c r="CL31" s="310"/>
      <c r="CM31" s="204"/>
      <c r="CN31" s="310"/>
      <c r="CO31" s="204"/>
      <c r="CP31" s="310"/>
      <c r="CQ31" s="204"/>
      <c r="CR31" s="310"/>
      <c r="CS31" s="204"/>
      <c r="CT31" s="310"/>
      <c r="CU31" s="204"/>
      <c r="CV31" s="310"/>
      <c r="CW31" s="204"/>
    </row>
    <row r="32" spans="1:101" x14ac:dyDescent="0.2">
      <c r="B32" s="310"/>
      <c r="C32" s="203"/>
      <c r="D32" s="310"/>
      <c r="E32" s="203"/>
      <c r="F32" s="310"/>
      <c r="G32" s="203"/>
      <c r="H32" s="310"/>
      <c r="I32" s="204"/>
      <c r="J32" s="310"/>
      <c r="K32" s="204"/>
      <c r="L32" s="310"/>
      <c r="M32" s="204"/>
      <c r="N32" s="310"/>
      <c r="O32" s="204"/>
      <c r="P32" s="310"/>
      <c r="Q32" s="204"/>
      <c r="R32" s="310"/>
      <c r="S32" s="204"/>
      <c r="T32" s="310"/>
      <c r="U32" s="204"/>
      <c r="V32" s="310"/>
      <c r="W32" s="204"/>
      <c r="X32" s="310"/>
      <c r="Y32" s="204"/>
      <c r="Z32" s="310"/>
      <c r="AA32" s="204"/>
      <c r="AB32" s="310"/>
      <c r="AC32" s="204"/>
      <c r="AD32" s="310"/>
      <c r="AE32" s="204"/>
      <c r="AF32" s="310"/>
      <c r="AG32" s="204"/>
      <c r="AH32" s="310"/>
      <c r="AI32" s="204"/>
      <c r="AJ32" s="310"/>
      <c r="AK32" s="204"/>
      <c r="AL32" s="310"/>
      <c r="AM32" s="204"/>
      <c r="AN32" s="310"/>
      <c r="AO32" s="204"/>
      <c r="AP32" s="310"/>
      <c r="AQ32" s="204"/>
      <c r="AR32" s="310"/>
      <c r="AS32" s="204"/>
      <c r="AT32" s="310"/>
      <c r="AU32" s="204"/>
      <c r="AV32" s="310"/>
      <c r="AW32" s="204"/>
      <c r="AX32" s="310"/>
      <c r="AY32" s="204"/>
      <c r="AZ32" s="310"/>
      <c r="BA32" s="204"/>
      <c r="BB32" s="310"/>
      <c r="BC32" s="204"/>
      <c r="BD32" s="310"/>
      <c r="BE32" s="204"/>
      <c r="BF32" s="310"/>
      <c r="BG32" s="204"/>
      <c r="BH32" s="310"/>
      <c r="BI32" s="204"/>
      <c r="BJ32" s="310"/>
      <c r="BK32" s="204"/>
      <c r="BL32" s="310"/>
      <c r="BM32" s="204"/>
      <c r="BN32" s="310"/>
      <c r="BO32" s="204"/>
      <c r="BP32" s="310"/>
      <c r="BQ32" s="204"/>
      <c r="BR32" s="310"/>
      <c r="BS32" s="204"/>
      <c r="BT32" s="310"/>
      <c r="BU32" s="204"/>
      <c r="BV32" s="310"/>
      <c r="BW32" s="204"/>
      <c r="BX32" s="310"/>
      <c r="BY32" s="204"/>
      <c r="BZ32" s="310"/>
      <c r="CA32" s="204"/>
      <c r="CB32" s="310"/>
      <c r="CC32" s="204"/>
      <c r="CD32" s="310"/>
      <c r="CE32" s="204"/>
      <c r="CF32" s="310"/>
      <c r="CG32" s="204"/>
      <c r="CH32" s="310"/>
      <c r="CI32" s="204"/>
      <c r="CJ32" s="310"/>
      <c r="CK32" s="204"/>
      <c r="CL32" s="310"/>
      <c r="CM32" s="204"/>
      <c r="CN32" s="310"/>
      <c r="CO32" s="204"/>
      <c r="CP32" s="310"/>
      <c r="CQ32" s="204"/>
      <c r="CR32" s="310"/>
      <c r="CS32" s="204"/>
      <c r="CT32" s="310"/>
      <c r="CU32" s="204"/>
      <c r="CV32" s="310"/>
      <c r="CW32" s="204"/>
    </row>
    <row r="33" spans="2:101" x14ac:dyDescent="0.2">
      <c r="B33" s="310"/>
      <c r="C33" s="203"/>
      <c r="D33" s="310"/>
      <c r="E33" s="203"/>
      <c r="F33" s="310"/>
      <c r="G33" s="203"/>
      <c r="H33" s="310"/>
      <c r="I33" s="204"/>
      <c r="J33" s="310"/>
      <c r="K33" s="204"/>
      <c r="L33" s="310"/>
      <c r="M33" s="204"/>
      <c r="N33" s="310"/>
      <c r="O33" s="204"/>
      <c r="P33" s="310"/>
      <c r="Q33" s="204"/>
      <c r="R33" s="310"/>
      <c r="S33" s="204"/>
      <c r="T33" s="310"/>
      <c r="U33" s="204"/>
      <c r="V33" s="310"/>
      <c r="W33" s="204"/>
      <c r="X33" s="310"/>
      <c r="Y33" s="204"/>
      <c r="Z33" s="310"/>
      <c r="AA33" s="204"/>
      <c r="AB33" s="310"/>
      <c r="AC33" s="204"/>
      <c r="AD33" s="310"/>
      <c r="AE33" s="204"/>
      <c r="AF33" s="310"/>
      <c r="AG33" s="204"/>
      <c r="AH33" s="310"/>
      <c r="AI33" s="204"/>
      <c r="AJ33" s="310"/>
      <c r="AK33" s="204"/>
      <c r="AL33" s="310"/>
      <c r="AM33" s="204"/>
      <c r="AN33" s="310"/>
      <c r="AO33" s="204"/>
      <c r="AP33" s="310"/>
      <c r="AQ33" s="204"/>
      <c r="AR33" s="310"/>
      <c r="AS33" s="204"/>
      <c r="AT33" s="310"/>
      <c r="AU33" s="204"/>
      <c r="AV33" s="310"/>
      <c r="AW33" s="204"/>
      <c r="AX33" s="310"/>
      <c r="AY33" s="204"/>
      <c r="AZ33" s="310"/>
      <c r="BA33" s="204"/>
      <c r="BB33" s="310"/>
      <c r="BC33" s="204"/>
      <c r="BD33" s="310"/>
      <c r="BE33" s="204"/>
      <c r="BF33" s="310"/>
      <c r="BG33" s="204"/>
      <c r="BH33" s="310"/>
      <c r="BI33" s="204"/>
      <c r="BJ33" s="310"/>
      <c r="BK33" s="204"/>
      <c r="BL33" s="310"/>
      <c r="BM33" s="204"/>
      <c r="BN33" s="310"/>
      <c r="BO33" s="204"/>
      <c r="BP33" s="310"/>
      <c r="BQ33" s="204"/>
      <c r="BR33" s="310"/>
      <c r="BS33" s="204"/>
      <c r="BT33" s="310"/>
      <c r="BU33" s="204"/>
      <c r="BV33" s="310"/>
      <c r="BW33" s="204"/>
      <c r="BX33" s="310"/>
      <c r="BY33" s="204"/>
      <c r="BZ33" s="310"/>
      <c r="CA33" s="204"/>
      <c r="CB33" s="310"/>
      <c r="CC33" s="204"/>
      <c r="CD33" s="310"/>
      <c r="CE33" s="204"/>
      <c r="CF33" s="310"/>
      <c r="CG33" s="204"/>
      <c r="CH33" s="310"/>
      <c r="CI33" s="204"/>
      <c r="CJ33" s="310"/>
      <c r="CK33" s="204"/>
      <c r="CL33" s="310"/>
      <c r="CM33" s="204"/>
      <c r="CN33" s="310"/>
      <c r="CO33" s="204"/>
      <c r="CP33" s="310"/>
      <c r="CQ33" s="204"/>
      <c r="CR33" s="310"/>
      <c r="CS33" s="204"/>
      <c r="CT33" s="310"/>
      <c r="CU33" s="204"/>
      <c r="CV33" s="310"/>
      <c r="CW33" s="204"/>
    </row>
    <row r="34" spans="2:101" x14ac:dyDescent="0.2">
      <c r="B34" s="310"/>
      <c r="C34" s="203"/>
      <c r="D34" s="310"/>
      <c r="E34" s="203"/>
      <c r="F34" s="310"/>
      <c r="G34" s="203"/>
      <c r="H34" s="310"/>
      <c r="I34" s="204"/>
      <c r="J34" s="310"/>
      <c r="K34" s="204"/>
      <c r="L34" s="310"/>
      <c r="M34" s="204"/>
      <c r="N34" s="310"/>
      <c r="O34" s="204"/>
      <c r="P34" s="310"/>
      <c r="Q34" s="204"/>
      <c r="R34" s="310"/>
      <c r="S34" s="204"/>
      <c r="T34" s="310"/>
      <c r="U34" s="204"/>
      <c r="V34" s="310"/>
      <c r="W34" s="204"/>
      <c r="X34" s="310"/>
      <c r="Y34" s="204"/>
      <c r="Z34" s="310"/>
      <c r="AA34" s="204"/>
      <c r="AB34" s="310"/>
      <c r="AC34" s="204"/>
      <c r="AD34" s="310"/>
      <c r="AE34" s="204"/>
      <c r="AF34" s="310"/>
      <c r="AG34" s="204"/>
      <c r="AH34" s="310"/>
      <c r="AI34" s="204"/>
      <c r="AJ34" s="310"/>
      <c r="AK34" s="204"/>
      <c r="AL34" s="310"/>
      <c r="AM34" s="204"/>
      <c r="AN34" s="310"/>
      <c r="AO34" s="204"/>
      <c r="AP34" s="310"/>
      <c r="AQ34" s="204"/>
      <c r="AR34" s="310"/>
      <c r="AS34" s="204"/>
      <c r="AT34" s="310"/>
      <c r="AU34" s="204"/>
      <c r="AV34" s="310"/>
      <c r="AW34" s="204"/>
      <c r="AX34" s="310"/>
      <c r="AY34" s="204"/>
      <c r="AZ34" s="310"/>
      <c r="BA34" s="204"/>
      <c r="BB34" s="310"/>
      <c r="BC34" s="204"/>
      <c r="BD34" s="310"/>
      <c r="BE34" s="204"/>
      <c r="BF34" s="310"/>
      <c r="BG34" s="204"/>
      <c r="BH34" s="310"/>
      <c r="BI34" s="204"/>
      <c r="BJ34" s="310"/>
      <c r="BK34" s="204"/>
      <c r="BL34" s="310"/>
      <c r="BM34" s="204"/>
      <c r="BN34" s="310"/>
      <c r="BO34" s="204"/>
      <c r="BP34" s="310"/>
      <c r="BQ34" s="204"/>
      <c r="BR34" s="310"/>
      <c r="BS34" s="204"/>
      <c r="BT34" s="310"/>
      <c r="BU34" s="204"/>
      <c r="BV34" s="310"/>
      <c r="BW34" s="204"/>
      <c r="BX34" s="310"/>
      <c r="BY34" s="204"/>
      <c r="BZ34" s="310"/>
      <c r="CA34" s="204"/>
      <c r="CB34" s="310"/>
      <c r="CC34" s="204"/>
      <c r="CD34" s="310"/>
      <c r="CE34" s="204"/>
      <c r="CF34" s="310"/>
      <c r="CG34" s="204"/>
      <c r="CH34" s="310"/>
      <c r="CI34" s="204"/>
      <c r="CJ34" s="310"/>
      <c r="CK34" s="204"/>
      <c r="CL34" s="310"/>
      <c r="CM34" s="204"/>
      <c r="CN34" s="310"/>
      <c r="CO34" s="204"/>
      <c r="CP34" s="310"/>
      <c r="CQ34" s="204"/>
      <c r="CR34" s="310"/>
      <c r="CS34" s="204"/>
      <c r="CT34" s="310"/>
      <c r="CU34" s="204"/>
      <c r="CV34" s="310"/>
      <c r="CW34" s="204"/>
    </row>
    <row r="35" spans="2:101" x14ac:dyDescent="0.2">
      <c r="B35" s="310"/>
      <c r="C35" s="203"/>
      <c r="D35" s="310"/>
      <c r="E35" s="203"/>
      <c r="F35" s="310"/>
      <c r="G35" s="203"/>
      <c r="H35" s="310"/>
      <c r="I35" s="204"/>
      <c r="J35" s="310"/>
      <c r="K35" s="204"/>
      <c r="L35" s="310"/>
      <c r="M35" s="204"/>
      <c r="N35" s="310"/>
      <c r="O35" s="204"/>
      <c r="P35" s="310"/>
      <c r="Q35" s="204"/>
      <c r="R35" s="310"/>
      <c r="S35" s="204"/>
      <c r="T35" s="310"/>
      <c r="U35" s="204"/>
      <c r="V35" s="310"/>
      <c r="W35" s="204"/>
      <c r="X35" s="310"/>
      <c r="Y35" s="204"/>
      <c r="Z35" s="310"/>
      <c r="AA35" s="204"/>
      <c r="AB35" s="310"/>
      <c r="AC35" s="204"/>
      <c r="AD35" s="310"/>
      <c r="AE35" s="204"/>
      <c r="AF35" s="310"/>
      <c r="AG35" s="204"/>
      <c r="AH35" s="310"/>
      <c r="AI35" s="204"/>
      <c r="AJ35" s="310"/>
      <c r="AK35" s="204"/>
      <c r="AL35" s="310"/>
      <c r="AM35" s="204"/>
      <c r="AN35" s="310"/>
      <c r="AO35" s="204"/>
      <c r="AP35" s="310"/>
      <c r="AQ35" s="204"/>
      <c r="AR35" s="310"/>
      <c r="AS35" s="204"/>
      <c r="AT35" s="310"/>
      <c r="AU35" s="204"/>
      <c r="AV35" s="310"/>
      <c r="AW35" s="204"/>
      <c r="AX35" s="310"/>
      <c r="AY35" s="204"/>
      <c r="AZ35" s="310"/>
      <c r="BA35" s="204"/>
      <c r="BB35" s="310"/>
      <c r="BC35" s="204"/>
      <c r="BD35" s="310"/>
      <c r="BE35" s="204"/>
      <c r="BF35" s="310"/>
      <c r="BG35" s="204"/>
      <c r="BH35" s="310"/>
      <c r="BI35" s="204"/>
      <c r="BJ35" s="310"/>
      <c r="BK35" s="204"/>
      <c r="BL35" s="310"/>
      <c r="BM35" s="204"/>
      <c r="BN35" s="310"/>
      <c r="BO35" s="204"/>
      <c r="BP35" s="310"/>
      <c r="BQ35" s="204"/>
      <c r="BR35" s="310"/>
      <c r="BS35" s="204"/>
      <c r="BT35" s="310"/>
      <c r="BU35" s="204"/>
      <c r="BV35" s="310"/>
      <c r="BW35" s="204"/>
      <c r="BX35" s="310"/>
      <c r="BY35" s="204"/>
      <c r="BZ35" s="310"/>
      <c r="CA35" s="204"/>
      <c r="CB35" s="310"/>
      <c r="CC35" s="204"/>
      <c r="CD35" s="310"/>
      <c r="CE35" s="204"/>
      <c r="CF35" s="310"/>
      <c r="CG35" s="204"/>
      <c r="CH35" s="310"/>
      <c r="CI35" s="204"/>
      <c r="CJ35" s="310"/>
      <c r="CK35" s="204"/>
      <c r="CL35" s="310"/>
      <c r="CM35" s="204"/>
      <c r="CN35" s="310"/>
      <c r="CO35" s="204"/>
      <c r="CP35" s="310"/>
      <c r="CQ35" s="204"/>
      <c r="CR35" s="310"/>
      <c r="CS35" s="204"/>
      <c r="CT35" s="310"/>
      <c r="CU35" s="204"/>
      <c r="CV35" s="310"/>
      <c r="CW35" s="204"/>
    </row>
    <row r="36" spans="2:101" x14ac:dyDescent="0.2">
      <c r="B36" s="310"/>
      <c r="C36" s="203"/>
      <c r="D36" s="310"/>
      <c r="E36" s="203"/>
      <c r="F36" s="310"/>
      <c r="G36" s="203"/>
      <c r="H36" s="310"/>
      <c r="I36" s="204"/>
      <c r="J36" s="310"/>
      <c r="K36" s="204"/>
      <c r="L36" s="310"/>
      <c r="M36" s="204"/>
      <c r="N36" s="310"/>
      <c r="O36" s="204"/>
      <c r="P36" s="310"/>
      <c r="Q36" s="204"/>
      <c r="R36" s="310"/>
      <c r="S36" s="204"/>
      <c r="T36" s="310"/>
      <c r="U36" s="204"/>
      <c r="V36" s="310"/>
      <c r="W36" s="204"/>
      <c r="X36" s="310"/>
      <c r="Y36" s="204"/>
      <c r="Z36" s="310"/>
      <c r="AA36" s="204"/>
      <c r="AB36" s="310"/>
      <c r="AC36" s="204"/>
      <c r="AD36" s="310"/>
      <c r="AE36" s="204"/>
      <c r="AF36" s="310"/>
      <c r="AG36" s="204"/>
      <c r="AH36" s="310"/>
      <c r="AI36" s="204"/>
      <c r="AJ36" s="310"/>
      <c r="AK36" s="204"/>
      <c r="AL36" s="310"/>
      <c r="AM36" s="204"/>
      <c r="AN36" s="310"/>
      <c r="AO36" s="204"/>
      <c r="AP36" s="310"/>
      <c r="AQ36" s="204"/>
      <c r="AR36" s="310"/>
      <c r="AS36" s="204"/>
      <c r="AT36" s="310"/>
      <c r="AU36" s="204"/>
      <c r="AV36" s="310"/>
      <c r="AW36" s="204"/>
      <c r="AX36" s="310"/>
      <c r="AY36" s="204"/>
      <c r="AZ36" s="310"/>
      <c r="BA36" s="204"/>
      <c r="BB36" s="310"/>
      <c r="BC36" s="204"/>
      <c r="BD36" s="310"/>
      <c r="BE36" s="204"/>
      <c r="BF36" s="310"/>
      <c r="BG36" s="204"/>
      <c r="BH36" s="310"/>
      <c r="BI36" s="204"/>
      <c r="BJ36" s="310"/>
      <c r="BK36" s="204"/>
      <c r="BL36" s="310"/>
      <c r="BM36" s="204"/>
      <c r="BN36" s="310"/>
      <c r="BO36" s="204"/>
      <c r="BP36" s="310"/>
      <c r="BQ36" s="204"/>
      <c r="BR36" s="310"/>
      <c r="BS36" s="204"/>
      <c r="BT36" s="310"/>
      <c r="BU36" s="204"/>
      <c r="BV36" s="310"/>
      <c r="BW36" s="204"/>
      <c r="BX36" s="310"/>
      <c r="BY36" s="204"/>
      <c r="BZ36" s="310"/>
      <c r="CA36" s="204"/>
      <c r="CB36" s="310"/>
      <c r="CC36" s="204"/>
      <c r="CD36" s="310"/>
      <c r="CE36" s="204"/>
      <c r="CF36" s="310"/>
      <c r="CG36" s="204"/>
      <c r="CH36" s="310"/>
      <c r="CI36" s="204"/>
      <c r="CJ36" s="310"/>
      <c r="CK36" s="204"/>
      <c r="CL36" s="310"/>
      <c r="CM36" s="204"/>
      <c r="CN36" s="310"/>
      <c r="CO36" s="204"/>
      <c r="CP36" s="310"/>
      <c r="CQ36" s="204"/>
      <c r="CR36" s="310"/>
      <c r="CS36" s="204"/>
      <c r="CT36" s="310"/>
      <c r="CU36" s="204"/>
      <c r="CV36" s="310"/>
      <c r="CW36" s="204"/>
    </row>
    <row r="37" spans="2:101" x14ac:dyDescent="0.2">
      <c r="B37" s="310"/>
      <c r="C37" s="203"/>
      <c r="D37" s="310"/>
      <c r="E37" s="203"/>
      <c r="F37" s="310"/>
      <c r="G37" s="203"/>
      <c r="H37" s="310"/>
      <c r="I37" s="204"/>
      <c r="J37" s="310"/>
      <c r="K37" s="204"/>
      <c r="L37" s="310"/>
      <c r="M37" s="204"/>
      <c r="N37" s="310"/>
      <c r="O37" s="204"/>
      <c r="P37" s="310"/>
      <c r="Q37" s="204"/>
      <c r="R37" s="310"/>
      <c r="S37" s="204"/>
      <c r="T37" s="310"/>
      <c r="U37" s="204"/>
      <c r="V37" s="310"/>
      <c r="W37" s="204"/>
      <c r="X37" s="310"/>
      <c r="Y37" s="204"/>
      <c r="Z37" s="310"/>
      <c r="AA37" s="204"/>
      <c r="AB37" s="310"/>
      <c r="AC37" s="204"/>
      <c r="AD37" s="310"/>
      <c r="AE37" s="204"/>
      <c r="AF37" s="310"/>
      <c r="AG37" s="204"/>
      <c r="AH37" s="310"/>
      <c r="AI37" s="204"/>
      <c r="AJ37" s="310"/>
      <c r="AK37" s="204"/>
      <c r="AL37" s="310"/>
      <c r="AM37" s="204"/>
      <c r="AN37" s="310"/>
      <c r="AO37" s="204"/>
      <c r="AP37" s="310"/>
      <c r="AQ37" s="204"/>
      <c r="AR37" s="310"/>
      <c r="AS37" s="204"/>
      <c r="AT37" s="310"/>
      <c r="AU37" s="204"/>
      <c r="AV37" s="310"/>
      <c r="AW37" s="204"/>
      <c r="AX37" s="310"/>
      <c r="AY37" s="204"/>
      <c r="AZ37" s="310"/>
      <c r="BA37" s="204"/>
      <c r="BB37" s="310"/>
      <c r="BC37" s="204"/>
      <c r="BD37" s="310"/>
      <c r="BE37" s="204"/>
      <c r="BF37" s="310"/>
      <c r="BG37" s="204"/>
      <c r="BH37" s="310"/>
      <c r="BI37" s="204"/>
      <c r="BJ37" s="310"/>
      <c r="BK37" s="204"/>
      <c r="BL37" s="310"/>
      <c r="BM37" s="204"/>
      <c r="BN37" s="310"/>
      <c r="BO37" s="204"/>
      <c r="BP37" s="310"/>
      <c r="BQ37" s="204"/>
      <c r="BR37" s="310"/>
      <c r="BS37" s="204"/>
      <c r="BT37" s="310"/>
      <c r="BU37" s="204"/>
      <c r="BV37" s="310"/>
      <c r="BW37" s="204"/>
      <c r="BX37" s="310"/>
      <c r="BY37" s="204"/>
      <c r="BZ37" s="310"/>
      <c r="CA37" s="204"/>
      <c r="CB37" s="310"/>
      <c r="CC37" s="204"/>
      <c r="CD37" s="310"/>
      <c r="CE37" s="204"/>
      <c r="CF37" s="310"/>
      <c r="CG37" s="204"/>
      <c r="CH37" s="310"/>
      <c r="CI37" s="204"/>
      <c r="CJ37" s="310"/>
      <c r="CK37" s="204"/>
      <c r="CL37" s="310"/>
      <c r="CM37" s="204"/>
      <c r="CN37" s="310"/>
      <c r="CO37" s="204"/>
      <c r="CP37" s="310"/>
      <c r="CQ37" s="204"/>
      <c r="CR37" s="310"/>
      <c r="CS37" s="204"/>
      <c r="CT37" s="310"/>
      <c r="CU37" s="204"/>
      <c r="CV37" s="310"/>
      <c r="CW37" s="204"/>
    </row>
    <row r="38" spans="2:101" x14ac:dyDescent="0.2">
      <c r="B38" s="310"/>
      <c r="C38" s="203"/>
      <c r="D38" s="310"/>
      <c r="E38" s="203"/>
      <c r="F38" s="310"/>
      <c r="G38" s="203"/>
      <c r="H38" s="310"/>
      <c r="I38" s="204"/>
      <c r="J38" s="310"/>
      <c r="K38" s="204"/>
      <c r="L38" s="310"/>
      <c r="M38" s="204"/>
      <c r="N38" s="310"/>
      <c r="O38" s="204"/>
      <c r="P38" s="310"/>
      <c r="Q38" s="204"/>
      <c r="R38" s="310"/>
      <c r="S38" s="204"/>
      <c r="T38" s="310"/>
      <c r="U38" s="204"/>
      <c r="V38" s="310"/>
      <c r="W38" s="204"/>
      <c r="X38" s="310"/>
      <c r="Y38" s="204"/>
      <c r="Z38" s="310"/>
      <c r="AA38" s="204"/>
      <c r="AB38" s="310"/>
      <c r="AC38" s="204"/>
      <c r="AD38" s="310"/>
      <c r="AE38" s="204"/>
      <c r="AF38" s="310"/>
      <c r="AG38" s="204"/>
      <c r="AH38" s="310"/>
      <c r="AI38" s="204"/>
      <c r="AJ38" s="310"/>
      <c r="AK38" s="204"/>
      <c r="AL38" s="310"/>
      <c r="AM38" s="204"/>
      <c r="AN38" s="310"/>
      <c r="AO38" s="204"/>
      <c r="AP38" s="310"/>
      <c r="AQ38" s="204"/>
      <c r="AR38" s="310"/>
      <c r="AS38" s="204"/>
      <c r="AT38" s="310"/>
      <c r="AU38" s="204"/>
      <c r="AV38" s="310"/>
      <c r="AW38" s="204"/>
      <c r="AX38" s="310"/>
      <c r="AY38" s="204"/>
      <c r="AZ38" s="310"/>
      <c r="BA38" s="204"/>
      <c r="BB38" s="310"/>
      <c r="BC38" s="204"/>
      <c r="BD38" s="310"/>
      <c r="BE38" s="204"/>
      <c r="BF38" s="310"/>
      <c r="BG38" s="204"/>
      <c r="BH38" s="310"/>
      <c r="BI38" s="204"/>
      <c r="BJ38" s="310"/>
      <c r="BK38" s="204"/>
      <c r="BL38" s="310"/>
      <c r="BM38" s="204"/>
      <c r="BN38" s="310"/>
      <c r="BO38" s="204"/>
      <c r="BP38" s="310"/>
      <c r="BQ38" s="204"/>
      <c r="BR38" s="310"/>
      <c r="BS38" s="204"/>
      <c r="BT38" s="310"/>
      <c r="BU38" s="204"/>
      <c r="BV38" s="310"/>
      <c r="BW38" s="204"/>
      <c r="BX38" s="310"/>
      <c r="BY38" s="204"/>
      <c r="BZ38" s="310"/>
      <c r="CA38" s="204"/>
      <c r="CB38" s="310"/>
      <c r="CC38" s="204"/>
      <c r="CD38" s="310"/>
      <c r="CE38" s="204"/>
      <c r="CF38" s="310"/>
      <c r="CG38" s="204"/>
      <c r="CH38" s="310"/>
      <c r="CI38" s="204"/>
      <c r="CJ38" s="310"/>
      <c r="CK38" s="204"/>
      <c r="CL38" s="310"/>
      <c r="CM38" s="204"/>
      <c r="CN38" s="310"/>
      <c r="CO38" s="204"/>
      <c r="CP38" s="310"/>
      <c r="CQ38" s="204"/>
      <c r="CR38" s="310"/>
      <c r="CS38" s="204"/>
      <c r="CT38" s="310"/>
      <c r="CU38" s="204"/>
      <c r="CV38" s="310"/>
      <c r="CW38" s="204"/>
    </row>
    <row r="39" spans="2:101" x14ac:dyDescent="0.2">
      <c r="B39" s="310"/>
      <c r="C39" s="203"/>
      <c r="D39" s="310"/>
      <c r="E39" s="203"/>
      <c r="F39" s="310"/>
      <c r="G39" s="203"/>
      <c r="H39" s="310"/>
      <c r="I39" s="204"/>
      <c r="J39" s="310"/>
      <c r="K39" s="204"/>
      <c r="L39" s="310"/>
      <c r="M39" s="204"/>
      <c r="N39" s="310"/>
      <c r="O39" s="204"/>
      <c r="P39" s="310"/>
      <c r="Q39" s="204"/>
      <c r="R39" s="310"/>
      <c r="S39" s="204"/>
      <c r="T39" s="310"/>
      <c r="U39" s="204"/>
      <c r="V39" s="310"/>
      <c r="W39" s="204"/>
      <c r="X39" s="310"/>
      <c r="Y39" s="204"/>
      <c r="Z39" s="310"/>
      <c r="AA39" s="204"/>
      <c r="AB39" s="310"/>
      <c r="AC39" s="204"/>
      <c r="AD39" s="310"/>
      <c r="AE39" s="204"/>
      <c r="AF39" s="310"/>
      <c r="AG39" s="204"/>
      <c r="AH39" s="310"/>
      <c r="AI39" s="204"/>
      <c r="AJ39" s="310"/>
      <c r="AK39" s="204"/>
      <c r="AL39" s="310"/>
      <c r="AM39" s="204"/>
      <c r="AN39" s="310"/>
      <c r="AO39" s="204"/>
      <c r="AP39" s="310"/>
      <c r="AQ39" s="204"/>
      <c r="AR39" s="310"/>
      <c r="AS39" s="204"/>
      <c r="AT39" s="310"/>
      <c r="AU39" s="204"/>
      <c r="AV39" s="310"/>
      <c r="AW39" s="204"/>
      <c r="AX39" s="310"/>
      <c r="AY39" s="204"/>
      <c r="AZ39" s="310"/>
      <c r="BA39" s="204"/>
      <c r="BB39" s="310"/>
      <c r="BC39" s="204"/>
      <c r="BD39" s="310"/>
      <c r="BE39" s="204"/>
      <c r="BF39" s="310"/>
      <c r="BG39" s="204"/>
      <c r="BH39" s="310"/>
      <c r="BI39" s="204"/>
      <c r="BJ39" s="310"/>
      <c r="BK39" s="204"/>
      <c r="BL39" s="310"/>
      <c r="BM39" s="204"/>
      <c r="BN39" s="310"/>
      <c r="BO39" s="204"/>
      <c r="BP39" s="310"/>
      <c r="BQ39" s="204"/>
      <c r="BR39" s="310"/>
      <c r="BS39" s="204"/>
      <c r="BT39" s="310"/>
      <c r="BU39" s="204"/>
      <c r="BV39" s="310"/>
      <c r="BW39" s="204"/>
      <c r="BX39" s="310"/>
      <c r="BY39" s="204"/>
      <c r="BZ39" s="310"/>
      <c r="CA39" s="204"/>
      <c r="CB39" s="310"/>
      <c r="CC39" s="204"/>
      <c r="CD39" s="310"/>
      <c r="CE39" s="204"/>
      <c r="CF39" s="310"/>
      <c r="CG39" s="204"/>
      <c r="CH39" s="310"/>
      <c r="CI39" s="204"/>
      <c r="CJ39" s="310"/>
      <c r="CK39" s="204"/>
      <c r="CL39" s="310"/>
      <c r="CM39" s="204"/>
      <c r="CN39" s="310"/>
      <c r="CO39" s="204"/>
      <c r="CP39" s="310"/>
      <c r="CQ39" s="204"/>
      <c r="CR39" s="310"/>
      <c r="CS39" s="204"/>
      <c r="CT39" s="310"/>
      <c r="CU39" s="204"/>
      <c r="CV39" s="310"/>
      <c r="CW39" s="204"/>
    </row>
    <row r="40" spans="2:101" x14ac:dyDescent="0.2">
      <c r="B40" s="310"/>
      <c r="C40" s="203"/>
      <c r="D40" s="310"/>
      <c r="E40" s="203"/>
      <c r="F40" s="310"/>
      <c r="G40" s="203"/>
      <c r="H40" s="310"/>
      <c r="I40" s="204"/>
      <c r="J40" s="310"/>
      <c r="K40" s="204"/>
      <c r="L40" s="310"/>
      <c r="M40" s="204"/>
      <c r="N40" s="310"/>
      <c r="O40" s="204"/>
      <c r="P40" s="310"/>
      <c r="Q40" s="204"/>
      <c r="R40" s="310"/>
      <c r="S40" s="204"/>
      <c r="T40" s="310"/>
      <c r="U40" s="204"/>
      <c r="V40" s="310"/>
      <c r="W40" s="204"/>
      <c r="X40" s="310"/>
      <c r="Y40" s="204"/>
      <c r="Z40" s="310"/>
      <c r="AA40" s="204"/>
      <c r="AB40" s="310"/>
      <c r="AC40" s="204"/>
      <c r="AD40" s="310"/>
      <c r="AE40" s="204"/>
      <c r="AF40" s="310"/>
      <c r="AG40" s="204"/>
      <c r="AH40" s="310"/>
      <c r="AI40" s="204"/>
      <c r="AJ40" s="310"/>
      <c r="AK40" s="204"/>
      <c r="AL40" s="310"/>
      <c r="AM40" s="204"/>
      <c r="AN40" s="310"/>
      <c r="AO40" s="204"/>
      <c r="AP40" s="310"/>
      <c r="AQ40" s="204"/>
      <c r="AR40" s="310"/>
      <c r="AS40" s="204"/>
      <c r="AT40" s="310"/>
      <c r="AU40" s="204"/>
      <c r="AV40" s="310"/>
      <c r="AW40" s="204"/>
      <c r="AX40" s="310"/>
      <c r="AY40" s="204"/>
      <c r="AZ40" s="310"/>
      <c r="BA40" s="204"/>
      <c r="BB40" s="310"/>
      <c r="BC40" s="204"/>
      <c r="BD40" s="310"/>
      <c r="BE40" s="204"/>
      <c r="BF40" s="310"/>
      <c r="BG40" s="204"/>
      <c r="BH40" s="310"/>
      <c r="BI40" s="204"/>
      <c r="BJ40" s="310"/>
      <c r="BK40" s="204"/>
      <c r="BL40" s="310"/>
      <c r="BM40" s="204"/>
      <c r="BN40" s="310"/>
      <c r="BO40" s="204"/>
      <c r="BP40" s="310"/>
      <c r="BQ40" s="204"/>
      <c r="BR40" s="310"/>
      <c r="BS40" s="204"/>
      <c r="BT40" s="310"/>
      <c r="BU40" s="204"/>
      <c r="BV40" s="310"/>
      <c r="BW40" s="204"/>
      <c r="BX40" s="310"/>
      <c r="BY40" s="204"/>
      <c r="BZ40" s="310"/>
      <c r="CA40" s="204"/>
      <c r="CB40" s="310"/>
      <c r="CC40" s="204"/>
      <c r="CD40" s="310"/>
      <c r="CE40" s="204"/>
      <c r="CF40" s="310"/>
      <c r="CG40" s="204"/>
      <c r="CH40" s="310"/>
      <c r="CI40" s="204"/>
      <c r="CJ40" s="310"/>
      <c r="CK40" s="204"/>
      <c r="CL40" s="310"/>
      <c r="CM40" s="204"/>
      <c r="CN40" s="310"/>
      <c r="CO40" s="204"/>
      <c r="CP40" s="310"/>
      <c r="CQ40" s="204"/>
      <c r="CR40" s="310"/>
      <c r="CS40" s="204"/>
      <c r="CT40" s="310"/>
      <c r="CU40" s="204"/>
      <c r="CV40" s="310"/>
      <c r="CW40" s="204"/>
    </row>
    <row r="41" spans="2:101" x14ac:dyDescent="0.2">
      <c r="B41" s="310"/>
      <c r="C41" s="203"/>
      <c r="D41" s="310"/>
      <c r="E41" s="203"/>
      <c r="F41" s="310"/>
      <c r="G41" s="203"/>
      <c r="H41" s="310"/>
      <c r="I41" s="204"/>
      <c r="J41" s="310"/>
      <c r="K41" s="204"/>
      <c r="L41" s="310"/>
      <c r="M41" s="204"/>
      <c r="N41" s="310"/>
      <c r="O41" s="204"/>
      <c r="P41" s="310"/>
      <c r="Q41" s="204"/>
      <c r="R41" s="310"/>
      <c r="S41" s="204"/>
      <c r="T41" s="310"/>
      <c r="U41" s="204"/>
      <c r="V41" s="310"/>
      <c r="W41" s="204"/>
      <c r="X41" s="310"/>
      <c r="Y41" s="204"/>
      <c r="Z41" s="310"/>
      <c r="AA41" s="204"/>
      <c r="AB41" s="310"/>
      <c r="AC41" s="204"/>
      <c r="AD41" s="310"/>
      <c r="AE41" s="204"/>
      <c r="AF41" s="310"/>
      <c r="AG41" s="204"/>
      <c r="AH41" s="310"/>
      <c r="AI41" s="204"/>
      <c r="AJ41" s="310"/>
      <c r="AK41" s="204"/>
      <c r="AL41" s="310"/>
      <c r="AM41" s="204"/>
      <c r="AN41" s="310"/>
      <c r="AO41" s="204"/>
      <c r="AP41" s="310"/>
      <c r="AQ41" s="204"/>
      <c r="AR41" s="310"/>
      <c r="AS41" s="204"/>
      <c r="AT41" s="310"/>
      <c r="AU41" s="204"/>
      <c r="AV41" s="310"/>
      <c r="AW41" s="204"/>
      <c r="AX41" s="310"/>
      <c r="AY41" s="204"/>
      <c r="AZ41" s="310"/>
      <c r="BA41" s="204"/>
      <c r="BB41" s="310"/>
      <c r="BC41" s="204"/>
      <c r="BD41" s="310"/>
      <c r="BE41" s="204"/>
      <c r="BF41" s="310"/>
      <c r="BG41" s="204"/>
      <c r="BH41" s="310"/>
      <c r="BI41" s="204"/>
      <c r="BJ41" s="310"/>
      <c r="BK41" s="204"/>
      <c r="BL41" s="310"/>
      <c r="BM41" s="204"/>
      <c r="BN41" s="310"/>
      <c r="BO41" s="204"/>
      <c r="BP41" s="310"/>
      <c r="BQ41" s="204"/>
      <c r="BR41" s="310"/>
      <c r="BS41" s="204"/>
      <c r="BT41" s="310"/>
      <c r="BU41" s="204"/>
      <c r="BV41" s="310"/>
      <c r="BW41" s="204"/>
      <c r="BX41" s="310"/>
      <c r="BY41" s="204"/>
      <c r="BZ41" s="310"/>
      <c r="CA41" s="204"/>
      <c r="CB41" s="310"/>
      <c r="CC41" s="204"/>
      <c r="CD41" s="310"/>
      <c r="CE41" s="204"/>
      <c r="CF41" s="310"/>
      <c r="CG41" s="204"/>
      <c r="CH41" s="310"/>
      <c r="CI41" s="204"/>
      <c r="CJ41" s="310"/>
      <c r="CK41" s="204"/>
      <c r="CL41" s="310"/>
      <c r="CM41" s="204"/>
      <c r="CN41" s="310"/>
      <c r="CO41" s="204"/>
      <c r="CP41" s="310"/>
      <c r="CQ41" s="204"/>
      <c r="CR41" s="310"/>
      <c r="CS41" s="204"/>
      <c r="CT41" s="310"/>
      <c r="CU41" s="204"/>
      <c r="CV41" s="310"/>
      <c r="CW41" s="204"/>
    </row>
    <row r="42" spans="2:101" x14ac:dyDescent="0.2">
      <c r="B42" s="310"/>
      <c r="C42" s="203"/>
      <c r="D42" s="310"/>
      <c r="E42" s="203"/>
      <c r="F42" s="310"/>
      <c r="G42" s="203"/>
      <c r="H42" s="310"/>
      <c r="I42" s="204"/>
      <c r="J42" s="310"/>
      <c r="K42" s="204"/>
      <c r="L42" s="310"/>
      <c r="M42" s="204"/>
      <c r="N42" s="310"/>
      <c r="O42" s="204"/>
      <c r="P42" s="310"/>
      <c r="Q42" s="204"/>
      <c r="R42" s="310"/>
      <c r="S42" s="204"/>
      <c r="T42" s="310"/>
      <c r="U42" s="204"/>
      <c r="V42" s="310"/>
      <c r="W42" s="204"/>
      <c r="X42" s="310"/>
      <c r="Y42" s="204"/>
      <c r="Z42" s="310"/>
      <c r="AA42" s="204"/>
      <c r="AB42" s="310"/>
      <c r="AC42" s="204"/>
      <c r="AD42" s="310"/>
      <c r="AE42" s="204"/>
      <c r="AF42" s="310"/>
      <c r="AG42" s="204"/>
      <c r="AH42" s="310"/>
      <c r="AI42" s="204"/>
      <c r="AJ42" s="310"/>
      <c r="AK42" s="204"/>
      <c r="AL42" s="310"/>
      <c r="AM42" s="204"/>
      <c r="AN42" s="310"/>
      <c r="AO42" s="204"/>
      <c r="AP42" s="310"/>
      <c r="AQ42" s="204"/>
      <c r="AR42" s="310"/>
      <c r="AS42" s="204"/>
      <c r="AT42" s="310"/>
      <c r="AU42" s="204"/>
      <c r="AV42" s="310"/>
      <c r="AW42" s="204"/>
      <c r="AX42" s="310"/>
      <c r="AY42" s="204"/>
      <c r="AZ42" s="310"/>
      <c r="BA42" s="204"/>
      <c r="BB42" s="310"/>
      <c r="BC42" s="204"/>
      <c r="BD42" s="310"/>
      <c r="BE42" s="204"/>
      <c r="BF42" s="310"/>
      <c r="BG42" s="204"/>
      <c r="BH42" s="310"/>
      <c r="BI42" s="204"/>
      <c r="BJ42" s="310"/>
      <c r="BK42" s="204"/>
      <c r="BL42" s="310"/>
      <c r="BM42" s="204"/>
      <c r="BN42" s="310"/>
      <c r="BO42" s="204"/>
      <c r="BP42" s="310"/>
      <c r="BQ42" s="204"/>
      <c r="BR42" s="310"/>
      <c r="BS42" s="204"/>
      <c r="BT42" s="310"/>
      <c r="BU42" s="204"/>
      <c r="BV42" s="310"/>
      <c r="BW42" s="204"/>
      <c r="BX42" s="310"/>
      <c r="BY42" s="204"/>
      <c r="BZ42" s="310"/>
      <c r="CA42" s="204"/>
      <c r="CB42" s="310"/>
      <c r="CC42" s="204"/>
      <c r="CD42" s="310"/>
      <c r="CE42" s="204"/>
      <c r="CF42" s="310"/>
      <c r="CG42" s="204"/>
      <c r="CH42" s="310"/>
      <c r="CI42" s="204"/>
      <c r="CJ42" s="310"/>
      <c r="CK42" s="204"/>
      <c r="CL42" s="310"/>
      <c r="CM42" s="204"/>
      <c r="CN42" s="310"/>
      <c r="CO42" s="204"/>
      <c r="CP42" s="310"/>
      <c r="CQ42" s="204"/>
      <c r="CR42" s="310"/>
      <c r="CS42" s="204"/>
      <c r="CT42" s="310"/>
      <c r="CU42" s="204"/>
      <c r="CV42" s="310"/>
      <c r="CW42" s="204"/>
    </row>
    <row r="43" spans="2:101" x14ac:dyDescent="0.2">
      <c r="B43" s="310"/>
      <c r="C43" s="203"/>
      <c r="D43" s="310"/>
      <c r="E43" s="203"/>
      <c r="F43" s="310"/>
      <c r="G43" s="203"/>
      <c r="H43" s="310"/>
      <c r="I43" s="204"/>
      <c r="J43" s="310"/>
      <c r="K43" s="204"/>
      <c r="L43" s="310"/>
      <c r="M43" s="204"/>
      <c r="N43" s="310"/>
      <c r="O43" s="204"/>
      <c r="P43" s="310"/>
      <c r="Q43" s="204"/>
      <c r="R43" s="310"/>
      <c r="S43" s="204"/>
      <c r="T43" s="310"/>
      <c r="U43" s="204"/>
      <c r="V43" s="310"/>
      <c r="W43" s="204"/>
      <c r="X43" s="310"/>
      <c r="Y43" s="204"/>
      <c r="Z43" s="310"/>
      <c r="AA43" s="204"/>
      <c r="AB43" s="310"/>
      <c r="AC43" s="204"/>
      <c r="AD43" s="310"/>
      <c r="AE43" s="204"/>
      <c r="AF43" s="310"/>
      <c r="AG43" s="204"/>
      <c r="AH43" s="310"/>
      <c r="AI43" s="204"/>
      <c r="AJ43" s="310"/>
      <c r="AK43" s="204"/>
      <c r="AL43" s="310"/>
      <c r="AM43" s="204"/>
      <c r="AN43" s="310"/>
      <c r="AO43" s="204"/>
      <c r="AP43" s="310"/>
      <c r="AQ43" s="204"/>
      <c r="AR43" s="310"/>
      <c r="AS43" s="204"/>
      <c r="AT43" s="310"/>
      <c r="AU43" s="204"/>
      <c r="AV43" s="310"/>
      <c r="AW43" s="204"/>
      <c r="AX43" s="310"/>
      <c r="AY43" s="204"/>
      <c r="AZ43" s="310"/>
      <c r="BA43" s="204"/>
      <c r="BB43" s="310"/>
      <c r="BC43" s="204"/>
      <c r="BD43" s="310"/>
      <c r="BE43" s="204"/>
      <c r="BF43" s="310"/>
      <c r="BG43" s="204"/>
      <c r="BH43" s="310"/>
      <c r="BI43" s="204"/>
      <c r="BJ43" s="310"/>
      <c r="BK43" s="204"/>
      <c r="BL43" s="310"/>
      <c r="BM43" s="204"/>
      <c r="BN43" s="310"/>
      <c r="BO43" s="204"/>
      <c r="BP43" s="310"/>
      <c r="BQ43" s="204"/>
      <c r="BR43" s="310"/>
      <c r="BS43" s="204"/>
      <c r="BT43" s="310"/>
      <c r="BU43" s="204"/>
      <c r="BV43" s="310"/>
      <c r="BW43" s="204"/>
      <c r="BX43" s="310"/>
      <c r="BY43" s="204"/>
      <c r="BZ43" s="310"/>
      <c r="CA43" s="204"/>
      <c r="CB43" s="310"/>
      <c r="CC43" s="204"/>
      <c r="CD43" s="310"/>
      <c r="CE43" s="204"/>
      <c r="CF43" s="310"/>
      <c r="CG43" s="204"/>
      <c r="CH43" s="310"/>
      <c r="CI43" s="204"/>
      <c r="CJ43" s="310"/>
      <c r="CK43" s="204"/>
      <c r="CL43" s="310"/>
      <c r="CM43" s="204"/>
      <c r="CN43" s="310"/>
      <c r="CO43" s="204"/>
      <c r="CP43" s="310"/>
      <c r="CQ43" s="204"/>
      <c r="CR43" s="310"/>
      <c r="CS43" s="204"/>
      <c r="CT43" s="310"/>
      <c r="CU43" s="204"/>
      <c r="CV43" s="310"/>
      <c r="CW43" s="204"/>
    </row>
    <row r="44" spans="2:101" x14ac:dyDescent="0.2">
      <c r="B44" s="310"/>
      <c r="C44" s="203"/>
      <c r="D44" s="310"/>
      <c r="E44" s="203"/>
      <c r="F44" s="310"/>
      <c r="G44" s="203"/>
      <c r="H44" s="310"/>
      <c r="I44" s="204"/>
      <c r="J44" s="310"/>
      <c r="K44" s="204"/>
      <c r="L44" s="310"/>
      <c r="M44" s="204"/>
      <c r="N44" s="310"/>
      <c r="O44" s="204"/>
      <c r="P44" s="310"/>
      <c r="Q44" s="204"/>
      <c r="R44" s="310"/>
      <c r="S44" s="204"/>
      <c r="T44" s="310"/>
      <c r="U44" s="204"/>
      <c r="V44" s="310"/>
      <c r="W44" s="204"/>
      <c r="X44" s="310"/>
      <c r="Y44" s="204"/>
      <c r="Z44" s="310"/>
      <c r="AA44" s="204"/>
      <c r="AB44" s="310"/>
      <c r="AC44" s="204"/>
      <c r="AD44" s="310"/>
      <c r="AE44" s="204"/>
      <c r="AF44" s="310"/>
      <c r="AG44" s="204"/>
      <c r="AH44" s="310"/>
      <c r="AI44" s="204"/>
      <c r="AJ44" s="310"/>
      <c r="AK44" s="204"/>
      <c r="AL44" s="310"/>
      <c r="AM44" s="204"/>
      <c r="AN44" s="310"/>
      <c r="AO44" s="204"/>
      <c r="AP44" s="310"/>
      <c r="AQ44" s="204"/>
      <c r="AR44" s="310"/>
      <c r="AS44" s="204"/>
      <c r="AT44" s="310"/>
      <c r="AU44" s="204"/>
      <c r="AV44" s="310"/>
      <c r="AW44" s="204"/>
      <c r="AX44" s="310"/>
      <c r="AY44" s="204"/>
      <c r="AZ44" s="310"/>
      <c r="BA44" s="204"/>
      <c r="BB44" s="310"/>
      <c r="BC44" s="204"/>
      <c r="BD44" s="310"/>
      <c r="BE44" s="204"/>
      <c r="BF44" s="310"/>
      <c r="BG44" s="204"/>
      <c r="BH44" s="310"/>
      <c r="BI44" s="204"/>
      <c r="BJ44" s="310"/>
      <c r="BK44" s="204"/>
      <c r="BL44" s="310"/>
      <c r="BM44" s="204"/>
      <c r="BN44" s="310"/>
      <c r="BO44" s="204"/>
      <c r="BP44" s="310"/>
      <c r="BQ44" s="204"/>
      <c r="BR44" s="310"/>
      <c r="BS44" s="204"/>
      <c r="BT44" s="310"/>
      <c r="BU44" s="204"/>
      <c r="BV44" s="310"/>
      <c r="BW44" s="204"/>
      <c r="BX44" s="310"/>
      <c r="BY44" s="204"/>
      <c r="BZ44" s="310"/>
      <c r="CA44" s="204"/>
      <c r="CB44" s="310"/>
      <c r="CC44" s="204"/>
      <c r="CD44" s="310"/>
      <c r="CE44" s="204"/>
      <c r="CF44" s="310"/>
      <c r="CG44" s="204"/>
      <c r="CH44" s="310"/>
      <c r="CI44" s="204"/>
      <c r="CJ44" s="310"/>
      <c r="CK44" s="204"/>
      <c r="CL44" s="310"/>
      <c r="CM44" s="204"/>
      <c r="CN44" s="310"/>
      <c r="CO44" s="204"/>
      <c r="CP44" s="310"/>
      <c r="CQ44" s="204"/>
      <c r="CR44" s="310"/>
      <c r="CS44" s="204"/>
      <c r="CT44" s="310"/>
      <c r="CU44" s="204"/>
      <c r="CV44" s="310"/>
      <c r="CW44" s="204"/>
    </row>
    <row r="45" spans="2:101" x14ac:dyDescent="0.2">
      <c r="B45" s="310"/>
      <c r="C45" s="203"/>
      <c r="D45" s="310"/>
      <c r="E45" s="203"/>
      <c r="F45" s="310"/>
      <c r="G45" s="203"/>
      <c r="H45" s="310"/>
      <c r="I45" s="204"/>
      <c r="J45" s="310"/>
      <c r="K45" s="204"/>
      <c r="L45" s="310"/>
      <c r="M45" s="204"/>
      <c r="N45" s="310"/>
      <c r="O45" s="204"/>
      <c r="P45" s="310"/>
      <c r="Q45" s="204"/>
      <c r="R45" s="310"/>
      <c r="S45" s="204"/>
      <c r="T45" s="310"/>
      <c r="U45" s="204"/>
      <c r="V45" s="310"/>
      <c r="W45" s="204"/>
      <c r="X45" s="310"/>
      <c r="Y45" s="204"/>
      <c r="Z45" s="310"/>
      <c r="AA45" s="204"/>
      <c r="AB45" s="310"/>
      <c r="AC45" s="204"/>
      <c r="AD45" s="310"/>
      <c r="AE45" s="204"/>
      <c r="AF45" s="310"/>
      <c r="AG45" s="204"/>
      <c r="AH45" s="310"/>
      <c r="AI45" s="204"/>
      <c r="AJ45" s="310"/>
      <c r="AK45" s="204"/>
      <c r="AL45" s="310"/>
      <c r="AM45" s="204"/>
      <c r="AN45" s="310"/>
      <c r="AO45" s="204"/>
      <c r="AP45" s="310"/>
      <c r="AQ45" s="204"/>
      <c r="AR45" s="310"/>
      <c r="AS45" s="204"/>
      <c r="AT45" s="310"/>
      <c r="AU45" s="204"/>
      <c r="AV45" s="310"/>
      <c r="AW45" s="204"/>
      <c r="AX45" s="310"/>
      <c r="AY45" s="204"/>
      <c r="AZ45" s="310"/>
      <c r="BA45" s="204"/>
      <c r="BB45" s="310"/>
      <c r="BC45" s="204"/>
      <c r="BD45" s="310"/>
      <c r="BE45" s="204"/>
      <c r="BF45" s="310"/>
      <c r="BG45" s="204"/>
      <c r="BH45" s="310"/>
      <c r="BI45" s="204"/>
      <c r="BJ45" s="310"/>
      <c r="BK45" s="204"/>
      <c r="BL45" s="310"/>
      <c r="BM45" s="204"/>
      <c r="BN45" s="310"/>
      <c r="BO45" s="204"/>
      <c r="BP45" s="310"/>
      <c r="BQ45" s="204"/>
      <c r="BR45" s="310"/>
      <c r="BS45" s="204"/>
      <c r="BT45" s="310"/>
      <c r="BU45" s="204"/>
      <c r="BV45" s="310"/>
      <c r="BW45" s="204"/>
      <c r="BX45" s="310"/>
      <c r="BY45" s="204"/>
      <c r="BZ45" s="310"/>
      <c r="CA45" s="204"/>
      <c r="CB45" s="310"/>
      <c r="CC45" s="204"/>
      <c r="CD45" s="310"/>
      <c r="CE45" s="204"/>
      <c r="CF45" s="310"/>
      <c r="CG45" s="204"/>
      <c r="CH45" s="310"/>
      <c r="CI45" s="204"/>
      <c r="CJ45" s="310"/>
      <c r="CK45" s="204"/>
      <c r="CL45" s="310"/>
      <c r="CM45" s="204"/>
      <c r="CN45" s="310"/>
      <c r="CO45" s="204"/>
      <c r="CP45" s="310"/>
      <c r="CQ45" s="204"/>
      <c r="CR45" s="310"/>
      <c r="CS45" s="204"/>
      <c r="CT45" s="310"/>
      <c r="CU45" s="204"/>
      <c r="CV45" s="310"/>
      <c r="CW45" s="204"/>
    </row>
    <row r="46" spans="2:101" x14ac:dyDescent="0.2">
      <c r="B46" s="310"/>
      <c r="C46" s="203"/>
      <c r="D46" s="310"/>
      <c r="E46" s="203"/>
      <c r="F46" s="310"/>
      <c r="G46" s="203"/>
      <c r="H46" s="310"/>
      <c r="I46" s="204"/>
      <c r="J46" s="310"/>
      <c r="K46" s="204"/>
      <c r="L46" s="310"/>
      <c r="M46" s="204"/>
      <c r="N46" s="310"/>
      <c r="O46" s="204"/>
      <c r="P46" s="310"/>
      <c r="Q46" s="204"/>
      <c r="R46" s="310"/>
      <c r="S46" s="204"/>
      <c r="T46" s="310"/>
      <c r="U46" s="204"/>
      <c r="V46" s="310"/>
      <c r="W46" s="204"/>
      <c r="X46" s="310"/>
      <c r="Y46" s="204"/>
      <c r="Z46" s="310"/>
      <c r="AA46" s="204"/>
      <c r="AB46" s="310"/>
      <c r="AC46" s="204"/>
      <c r="AD46" s="310"/>
      <c r="AE46" s="204"/>
      <c r="AF46" s="310"/>
      <c r="AG46" s="204"/>
      <c r="AH46" s="310"/>
      <c r="AI46" s="204"/>
      <c r="AJ46" s="310"/>
      <c r="AK46" s="204"/>
      <c r="AL46" s="310"/>
      <c r="AM46" s="204"/>
      <c r="AN46" s="310"/>
      <c r="AO46" s="204"/>
      <c r="AP46" s="310"/>
      <c r="AQ46" s="204"/>
      <c r="AR46" s="310"/>
      <c r="AS46" s="204"/>
      <c r="AT46" s="310"/>
      <c r="AU46" s="204"/>
      <c r="AV46" s="310"/>
      <c r="AW46" s="204"/>
      <c r="AX46" s="310"/>
      <c r="AY46" s="204"/>
      <c r="AZ46" s="310"/>
      <c r="BA46" s="204"/>
      <c r="BB46" s="310"/>
      <c r="BC46" s="204"/>
      <c r="BD46" s="310"/>
      <c r="BE46" s="204"/>
      <c r="BF46" s="310"/>
      <c r="BG46" s="204"/>
      <c r="BH46" s="310"/>
      <c r="BI46" s="204"/>
      <c r="BJ46" s="310"/>
      <c r="BK46" s="204"/>
      <c r="BL46" s="310"/>
      <c r="BM46" s="204"/>
      <c r="BN46" s="310"/>
      <c r="BO46" s="204"/>
      <c r="BP46" s="310"/>
      <c r="BQ46" s="204"/>
      <c r="BR46" s="310"/>
      <c r="BS46" s="204"/>
      <c r="BT46" s="310"/>
      <c r="BU46" s="204"/>
      <c r="BV46" s="310"/>
      <c r="BW46" s="204"/>
      <c r="BX46" s="310"/>
      <c r="BY46" s="204"/>
      <c r="BZ46" s="310"/>
      <c r="CA46" s="204"/>
      <c r="CB46" s="310"/>
      <c r="CC46" s="204"/>
      <c r="CD46" s="310"/>
      <c r="CE46" s="204"/>
      <c r="CF46" s="310"/>
      <c r="CG46" s="204"/>
      <c r="CH46" s="310"/>
      <c r="CI46" s="204"/>
      <c r="CJ46" s="310"/>
      <c r="CK46" s="204"/>
      <c r="CL46" s="310"/>
      <c r="CM46" s="204"/>
      <c r="CN46" s="310"/>
      <c r="CO46" s="204"/>
      <c r="CP46" s="310"/>
      <c r="CQ46" s="204"/>
      <c r="CR46" s="310"/>
      <c r="CS46" s="204"/>
      <c r="CT46" s="310"/>
      <c r="CU46" s="204"/>
      <c r="CV46" s="310"/>
      <c r="CW46" s="204"/>
    </row>
    <row r="47" spans="2:101" x14ac:dyDescent="0.2">
      <c r="B47" s="310"/>
      <c r="C47" s="203"/>
      <c r="D47" s="310"/>
      <c r="E47" s="203"/>
      <c r="F47" s="310"/>
      <c r="G47" s="203"/>
      <c r="H47" s="310"/>
      <c r="I47" s="204"/>
      <c r="J47" s="310"/>
      <c r="K47" s="204"/>
      <c r="L47" s="310"/>
      <c r="M47" s="204"/>
      <c r="N47" s="310"/>
      <c r="O47" s="204"/>
      <c r="P47" s="310"/>
      <c r="Q47" s="204"/>
      <c r="R47" s="310"/>
      <c r="S47" s="204"/>
      <c r="T47" s="310"/>
      <c r="U47" s="204"/>
      <c r="V47" s="310"/>
      <c r="W47" s="204"/>
      <c r="X47" s="310"/>
      <c r="Y47" s="204"/>
      <c r="Z47" s="310"/>
      <c r="AA47" s="204"/>
      <c r="AB47" s="310"/>
      <c r="AC47" s="204"/>
      <c r="AD47" s="310"/>
      <c r="AE47" s="204"/>
      <c r="AF47" s="310"/>
      <c r="AG47" s="204"/>
      <c r="AH47" s="310"/>
      <c r="AI47" s="204"/>
      <c r="AJ47" s="310"/>
      <c r="AK47" s="204"/>
      <c r="AL47" s="310"/>
      <c r="AM47" s="204"/>
      <c r="AN47" s="310"/>
      <c r="AO47" s="204"/>
      <c r="AP47" s="310"/>
      <c r="AQ47" s="204"/>
      <c r="AR47" s="310"/>
      <c r="AS47" s="204"/>
      <c r="AT47" s="310"/>
      <c r="AU47" s="204"/>
      <c r="AV47" s="310"/>
      <c r="AW47" s="204"/>
      <c r="AX47" s="310"/>
      <c r="AY47" s="204"/>
      <c r="AZ47" s="310"/>
      <c r="BA47" s="204"/>
      <c r="BB47" s="310"/>
      <c r="BC47" s="204"/>
      <c r="BD47" s="310"/>
      <c r="BE47" s="204"/>
      <c r="BF47" s="310"/>
      <c r="BG47" s="204"/>
      <c r="BH47" s="310"/>
      <c r="BI47" s="204"/>
      <c r="BJ47" s="310"/>
      <c r="BK47" s="204"/>
      <c r="BL47" s="310"/>
      <c r="BM47" s="204"/>
      <c r="BN47" s="310"/>
      <c r="BO47" s="204"/>
      <c r="BP47" s="310"/>
      <c r="BQ47" s="204"/>
      <c r="BR47" s="310"/>
      <c r="BS47" s="204"/>
      <c r="BT47" s="310"/>
      <c r="BU47" s="204"/>
      <c r="BV47" s="310"/>
      <c r="BW47" s="204"/>
      <c r="BX47" s="310"/>
      <c r="BY47" s="204"/>
      <c r="BZ47" s="310"/>
      <c r="CA47" s="204"/>
      <c r="CB47" s="310"/>
      <c r="CC47" s="204"/>
      <c r="CD47" s="310"/>
      <c r="CE47" s="204"/>
      <c r="CF47" s="310"/>
      <c r="CG47" s="204"/>
      <c r="CH47" s="310"/>
      <c r="CI47" s="204"/>
      <c r="CJ47" s="310"/>
      <c r="CK47" s="204"/>
      <c r="CL47" s="310"/>
      <c r="CM47" s="204"/>
      <c r="CN47" s="310"/>
      <c r="CO47" s="204"/>
      <c r="CP47" s="310"/>
      <c r="CQ47" s="204"/>
      <c r="CR47" s="310"/>
      <c r="CS47" s="204"/>
      <c r="CT47" s="310"/>
      <c r="CU47" s="204"/>
      <c r="CV47" s="310"/>
      <c r="CW47" s="204"/>
    </row>
    <row r="48" spans="2:101" x14ac:dyDescent="0.2">
      <c r="J48" s="41"/>
    </row>
    <row r="49" spans="10:10" x14ac:dyDescent="0.2">
      <c r="J49" s="41"/>
    </row>
    <row r="67" spans="1:2" hidden="1" x14ac:dyDescent="0.2">
      <c r="A67" t="s">
        <v>29</v>
      </c>
      <c r="B67" t="s">
        <v>26</v>
      </c>
    </row>
    <row r="68" spans="1:2" hidden="1" x14ac:dyDescent="0.2">
      <c r="A68" t="s">
        <v>25</v>
      </c>
      <c r="B68" t="s">
        <v>27</v>
      </c>
    </row>
    <row r="69" spans="1:2" hidden="1" x14ac:dyDescent="0.2">
      <c r="A69" t="s">
        <v>30</v>
      </c>
      <c r="B69"/>
    </row>
    <row r="70" spans="1:2" hidden="1" x14ac:dyDescent="0.2">
      <c r="A70" t="s">
        <v>28</v>
      </c>
      <c r="B70"/>
    </row>
    <row r="71" spans="1:2" hidden="1" x14ac:dyDescent="0.2">
      <c r="A71" t="s">
        <v>31</v>
      </c>
      <c r="B71"/>
    </row>
    <row r="72" spans="1:2" hidden="1" x14ac:dyDescent="0.2">
      <c r="A72" t="s">
        <v>24</v>
      </c>
      <c r="B72"/>
    </row>
    <row r="73" spans="1:2" x14ac:dyDescent="0.2">
      <c r="B73"/>
    </row>
  </sheetData>
  <sheetProtection formatColumns="0" formatRows="0"/>
  <scenarios current="0" show="0">
    <scenario name="clinical" locked="1" count="1" user="sga354" comment="Created by sga354 on 5/6/2011">
      <inputCells r="B22" val=""/>
    </scenario>
  </scenarios>
  <dataConsolidate/>
  <mergeCells count="1">
    <mergeCell ref="A20:H20"/>
  </mergeCells>
  <dataValidations xWindow="459" yWindow="382" count="2">
    <dataValidation type="list" allowBlank="1" showInputMessage="1" showErrorMessage="1" sqref="B23:B24 D23:D24 F23:F24 H23:H24 J23:J24 L23:L24 N23:N24 P23:P24 R23:R24 T23:T24 V23:V24 X23:X24 Z23:Z24 AB23:AB24 AD23:AD24 AF23:AF24 AH23:AH24 AJ23:AJ24 AL23:AL24 AN23:AN24 AP23:AP24 AR23:AR24 AT23:AT24 AV23:AV24 AX23:AX24 AZ23:AZ24 BB23:BB24 BD23:BD24 BF23:BF24 BH23:BH24 BJ23:BJ24 BL23:BL24 BN23:BN24 BP23:BP24 BR23:BR24 BT23:BT24 BV23:BV24 BX23:BX24 BZ23:BZ24 CB23:CB24 CD23:CD24 CF23:CF24 CH23:CH24 CJ23:CJ24 CL23:CL24 CN23:CN24 CP23:CP24 CR23:CR24 CT23:CT24 CV23:CV24">
      <formula1>$B$67:$B$68</formula1>
    </dataValidation>
    <dataValidation type="list" allowBlank="1" showErrorMessage="1" sqref="B22 D22 F22 H22 J22 L22 N22 P22 R22 T22 V22 X22 Z22 AB22 AD22 AF22 AH22 AJ22 AL22 AN22 AP22 AR22 AT22 AV22 AX22 AZ22 BB22 BD22 BF22 BH22 BJ22 BL22 BN22 BP22 BR22 BT22 BV22 BX22 BZ22 CB22 CD22 CF22 CH22 CJ22 CL22 CN22 CP22 CR22 CT22 CV22">
      <formula1>$A$67:$A$72</formula1>
    </dataValidation>
  </dataValidations>
  <pageMargins left="0.7" right="0.7" top="0.75" bottom="0.75" header="0.3" footer="0.3"/>
  <pageSetup orientation="landscape"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74"/>
  <sheetViews>
    <sheetView workbookViewId="0">
      <selection activeCell="J24" sqref="J24"/>
    </sheetView>
  </sheetViews>
  <sheetFormatPr defaultColWidth="8.85546875" defaultRowHeight="11.25" x14ac:dyDescent="0.2"/>
  <cols>
    <col min="1" max="1" width="3.42578125" style="41" customWidth="1"/>
    <col min="2" max="2" width="2.7109375" style="41" customWidth="1"/>
    <col min="3" max="3" width="34.42578125" style="41" customWidth="1"/>
    <col min="4" max="13" width="16.7109375" style="41" customWidth="1"/>
    <col min="14" max="53" width="16.7109375" style="41" hidden="1" customWidth="1"/>
    <col min="54" max="54" width="16.7109375" style="41" customWidth="1"/>
    <col min="55" max="16384" width="8.85546875" style="41"/>
  </cols>
  <sheetData>
    <row r="1" spans="1:54" ht="12" customHeight="1" x14ac:dyDescent="0.2">
      <c r="A1" s="35" t="str">
        <f>'Description of Services'!A1</f>
        <v>The University of Chicago - Recharge Rate Calculation Worksheet</v>
      </c>
      <c r="B1" s="36"/>
      <c r="C1" s="36"/>
      <c r="D1" s="36"/>
      <c r="G1" s="66" t="str">
        <f>'Description of Services'!E1</f>
        <v>Applicable for Fiscal Year:</v>
      </c>
      <c r="H1" s="418">
        <f>'Description of Services'!F1</f>
        <v>0</v>
      </c>
    </row>
    <row r="2" spans="1:54" ht="12" customHeight="1" x14ac:dyDescent="0.2">
      <c r="A2" s="35" t="s">
        <v>92</v>
      </c>
      <c r="B2" s="36"/>
      <c r="C2" s="36"/>
      <c r="D2" s="36"/>
    </row>
    <row r="3" spans="1:54" ht="12" customHeight="1" x14ac:dyDescent="0.2">
      <c r="A3" s="35"/>
      <c r="B3" s="36"/>
      <c r="C3" s="36"/>
      <c r="D3" s="36"/>
    </row>
    <row r="4" spans="1:54" ht="12" customHeight="1" x14ac:dyDescent="0.2">
      <c r="A4" s="35" t="str">
        <f>'Description of Services'!A4</f>
        <v xml:space="preserve">Name of Recharge/Service Center: </v>
      </c>
      <c r="B4" s="36"/>
      <c r="C4" s="36"/>
      <c r="D4" s="416">
        <f>'Description of Services'!B4</f>
        <v>0</v>
      </c>
      <c r="E4" s="110"/>
      <c r="F4" s="109"/>
    </row>
    <row r="5" spans="1:54" ht="12" customHeight="1" x14ac:dyDescent="0.2">
      <c r="A5" s="35" t="str">
        <f>'Description of Services'!A5</f>
        <v xml:space="preserve">FAS Account: </v>
      </c>
      <c r="B5" s="36"/>
      <c r="C5" s="36"/>
      <c r="D5" s="416">
        <f>'Description of Services'!B5</f>
        <v>0</v>
      </c>
      <c r="E5" s="110"/>
      <c r="F5" s="109"/>
    </row>
    <row r="6" spans="1:54" ht="12" customHeight="1" x14ac:dyDescent="0.2">
      <c r="A6" s="35" t="s">
        <v>302</v>
      </c>
      <c r="B6" s="36"/>
      <c r="D6" s="417">
        <f>'Description of Services'!B6</f>
        <v>0</v>
      </c>
      <c r="E6" s="110"/>
      <c r="F6" s="109"/>
    </row>
    <row r="7" spans="1:54" ht="12" customHeight="1" x14ac:dyDescent="0.2">
      <c r="A7" s="35" t="s">
        <v>289</v>
      </c>
      <c r="B7" s="36"/>
      <c r="D7" s="252">
        <f>'Description of Services'!B7</f>
        <v>0</v>
      </c>
      <c r="E7" s="110"/>
      <c r="F7" s="109"/>
    </row>
    <row r="8" spans="1:54" ht="12" customHeight="1" x14ac:dyDescent="0.2">
      <c r="A8" s="35" t="s">
        <v>290</v>
      </c>
      <c r="B8" s="36"/>
      <c r="D8" s="249">
        <f>'Description of Services'!B8</f>
        <v>0</v>
      </c>
      <c r="E8" s="110"/>
      <c r="F8" s="109"/>
    </row>
    <row r="9" spans="1:54" ht="12" customHeight="1" x14ac:dyDescent="0.2">
      <c r="A9" s="35"/>
      <c r="B9" s="36"/>
      <c r="C9" s="36"/>
      <c r="D9" s="36"/>
    </row>
    <row r="10" spans="1:54" ht="12" customHeight="1" x14ac:dyDescent="0.2">
      <c r="A10" s="8"/>
      <c r="B10" s="8"/>
      <c r="C10" s="52"/>
      <c r="E10" s="7">
        <f>H1</f>
        <v>0</v>
      </c>
      <c r="F10" s="7">
        <f>E10+1</f>
        <v>1</v>
      </c>
      <c r="G10" s="7">
        <f>F10+1</f>
        <v>2</v>
      </c>
    </row>
    <row r="11" spans="1:54" x14ac:dyDescent="0.2">
      <c r="A11" s="10" t="s">
        <v>438</v>
      </c>
      <c r="D11" s="10" t="s">
        <v>348</v>
      </c>
      <c r="F11" s="3"/>
      <c r="G11" s="3"/>
    </row>
    <row r="12" spans="1:54" x14ac:dyDescent="0.2">
      <c r="C12" s="41" t="s">
        <v>346</v>
      </c>
      <c r="D12" s="430" t="s">
        <v>454</v>
      </c>
      <c r="E12" s="472">
        <f>Summary!BB80+Summary!BB81</f>
        <v>0</v>
      </c>
      <c r="F12" s="433"/>
      <c r="G12" s="433"/>
    </row>
    <row r="13" spans="1:54" x14ac:dyDescent="0.2">
      <c r="C13" s="41" t="s">
        <v>347</v>
      </c>
      <c r="D13" s="430" t="s">
        <v>455</v>
      </c>
      <c r="E13" s="473">
        <f>Summary!BB79</f>
        <v>0</v>
      </c>
      <c r="F13" s="432"/>
      <c r="G13" s="432"/>
    </row>
    <row r="14" spans="1:54" x14ac:dyDescent="0.2">
      <c r="D14" s="426"/>
      <c r="E14" s="3"/>
      <c r="F14" s="3"/>
      <c r="G14" s="3"/>
    </row>
    <row r="15" spans="1:54" x14ac:dyDescent="0.2">
      <c r="C15" s="427"/>
      <c r="D15" s="427" t="s">
        <v>377</v>
      </c>
      <c r="E15" s="474">
        <f>SUM(E12:E13)</f>
        <v>0</v>
      </c>
      <c r="F15" s="435">
        <f>SUM(F12:F13)</f>
        <v>0</v>
      </c>
      <c r="G15" s="435">
        <f>SUM(G12:G13)</f>
        <v>0</v>
      </c>
    </row>
    <row r="16" spans="1:54" x14ac:dyDescent="0.2">
      <c r="C16" s="427"/>
      <c r="D16" s="427"/>
      <c r="E16" s="34" t="str">
        <f>IF(E15=Summary!BB83,"","Out of Balance with Summary tab by")</f>
        <v/>
      </c>
      <c r="F16" s="34"/>
      <c r="G16" s="34"/>
    </row>
    <row r="17" spans="1:7" x14ac:dyDescent="0.2">
      <c r="C17" s="427"/>
      <c r="D17" s="427"/>
      <c r="E17" s="431">
        <f>E15-Summary!BB83</f>
        <v>0</v>
      </c>
      <c r="F17" s="34"/>
      <c r="G17" s="34"/>
    </row>
    <row r="18" spans="1:7" x14ac:dyDescent="0.2">
      <c r="B18" s="41" t="s">
        <v>378</v>
      </c>
      <c r="C18" s="429" t="s">
        <v>379</v>
      </c>
      <c r="D18" s="427"/>
      <c r="E18" s="34"/>
      <c r="F18" s="34"/>
      <c r="G18" s="34"/>
    </row>
    <row r="20" spans="1:7" x14ac:dyDescent="0.2">
      <c r="A20" s="10" t="s">
        <v>0</v>
      </c>
    </row>
    <row r="21" spans="1:7" x14ac:dyDescent="0.2">
      <c r="A21" s="10"/>
      <c r="B21" s="41" t="s">
        <v>388</v>
      </c>
    </row>
    <row r="22" spans="1:7" x14ac:dyDescent="0.2">
      <c r="A22" s="10"/>
      <c r="C22" s="41" t="s">
        <v>389</v>
      </c>
      <c r="D22" s="429" t="s">
        <v>390</v>
      </c>
      <c r="E22" s="9">
        <f>'Salary &amp; FB Exp'!F65</f>
        <v>0</v>
      </c>
      <c r="F22" s="433"/>
      <c r="G22" s="433"/>
    </row>
    <row r="23" spans="1:7" x14ac:dyDescent="0.2">
      <c r="A23" s="10"/>
      <c r="C23" s="41" t="s">
        <v>391</v>
      </c>
      <c r="D23" s="429" t="s">
        <v>392</v>
      </c>
      <c r="E23" s="428">
        <f>'Salary &amp; FB Exp'!G65+'Salary &amp; FB Exp'!H65</f>
        <v>0</v>
      </c>
      <c r="F23" s="432"/>
      <c r="G23" s="432"/>
    </row>
    <row r="24" spans="1:7" x14ac:dyDescent="0.2">
      <c r="B24" s="26" t="s">
        <v>233</v>
      </c>
      <c r="C24" s="8"/>
      <c r="E24" s="428"/>
      <c r="F24" s="428"/>
      <c r="G24" s="428"/>
    </row>
    <row r="25" spans="1:7" x14ac:dyDescent="0.2">
      <c r="C25" s="1" t="s">
        <v>349</v>
      </c>
      <c r="D25" s="41">
        <v>2100</v>
      </c>
      <c r="E25" s="428">
        <f>' Non-Labor Exp'!C17</f>
        <v>0</v>
      </c>
      <c r="F25" s="432"/>
      <c r="G25" s="432"/>
    </row>
    <row r="26" spans="1:7" x14ac:dyDescent="0.2">
      <c r="C26" s="67" t="s">
        <v>350</v>
      </c>
      <c r="D26" s="41">
        <v>2300</v>
      </c>
      <c r="E26" s="428">
        <f>' Non-Labor Exp'!C18</f>
        <v>0</v>
      </c>
      <c r="F26" s="432"/>
      <c r="G26" s="432"/>
    </row>
    <row r="27" spans="1:7" x14ac:dyDescent="0.2">
      <c r="C27" s="67" t="s">
        <v>351</v>
      </c>
      <c r="D27" s="41">
        <v>2400</v>
      </c>
      <c r="E27" s="428">
        <f>' Non-Labor Exp'!C19</f>
        <v>0</v>
      </c>
      <c r="F27" s="432"/>
      <c r="G27" s="432"/>
    </row>
    <row r="28" spans="1:7" x14ac:dyDescent="0.2">
      <c r="C28" s="67" t="s">
        <v>352</v>
      </c>
      <c r="D28" s="41">
        <v>2500</v>
      </c>
      <c r="E28" s="428">
        <f>' Non-Labor Exp'!C20</f>
        <v>0</v>
      </c>
      <c r="F28" s="432"/>
      <c r="G28" s="432"/>
    </row>
    <row r="29" spans="1:7" x14ac:dyDescent="0.2">
      <c r="C29" s="67" t="s">
        <v>353</v>
      </c>
      <c r="D29" s="41">
        <v>2600</v>
      </c>
      <c r="E29" s="428">
        <f>' Non-Labor Exp'!C21</f>
        <v>0</v>
      </c>
      <c r="F29" s="432"/>
      <c r="G29" s="432"/>
    </row>
    <row r="30" spans="1:7" x14ac:dyDescent="0.2">
      <c r="C30" s="67" t="s">
        <v>354</v>
      </c>
      <c r="D30" s="41">
        <v>2700</v>
      </c>
      <c r="E30" s="428">
        <f>' Non-Labor Exp'!C22</f>
        <v>0</v>
      </c>
      <c r="F30" s="432"/>
      <c r="G30" s="432"/>
    </row>
    <row r="31" spans="1:7" x14ac:dyDescent="0.2">
      <c r="C31" s="67" t="s">
        <v>355</v>
      </c>
      <c r="D31" s="41">
        <v>2800</v>
      </c>
      <c r="E31" s="428">
        <f>' Non-Labor Exp'!C23</f>
        <v>0</v>
      </c>
      <c r="F31" s="432"/>
      <c r="G31" s="432"/>
    </row>
    <row r="32" spans="1:7" x14ac:dyDescent="0.2">
      <c r="C32" s="67" t="s">
        <v>356</v>
      </c>
      <c r="D32" s="41">
        <v>2900</v>
      </c>
      <c r="E32" s="428">
        <f>' Non-Labor Exp'!C24</f>
        <v>0</v>
      </c>
      <c r="F32" s="432"/>
      <c r="G32" s="432"/>
    </row>
    <row r="33" spans="2:7" x14ac:dyDescent="0.2">
      <c r="C33" s="460" t="s">
        <v>436</v>
      </c>
      <c r="D33" s="41">
        <v>3000</v>
      </c>
      <c r="E33" s="428">
        <f>' Non-Labor Exp'!C25</f>
        <v>0</v>
      </c>
      <c r="F33" s="464"/>
      <c r="G33" s="464"/>
    </row>
    <row r="34" spans="2:7" x14ac:dyDescent="0.2">
      <c r="C34" s="67" t="s">
        <v>357</v>
      </c>
      <c r="D34" s="41">
        <v>3100</v>
      </c>
      <c r="E34" s="428">
        <f>' Non-Labor Exp'!C26</f>
        <v>0</v>
      </c>
      <c r="F34" s="432"/>
      <c r="G34" s="432"/>
    </row>
    <row r="35" spans="2:7" x14ac:dyDescent="0.2">
      <c r="C35" s="67" t="s">
        <v>358</v>
      </c>
      <c r="D35" s="41">
        <v>3200</v>
      </c>
      <c r="E35" s="428">
        <f>' Non-Labor Exp'!C27</f>
        <v>0</v>
      </c>
      <c r="F35" s="432"/>
      <c r="G35" s="432"/>
    </row>
    <row r="36" spans="2:7" x14ac:dyDescent="0.2">
      <c r="C36" s="67" t="s">
        <v>359</v>
      </c>
      <c r="D36" s="41">
        <v>3300</v>
      </c>
      <c r="E36" s="428">
        <f>' Non-Labor Exp'!C28</f>
        <v>0</v>
      </c>
      <c r="F36" s="432"/>
      <c r="G36" s="432"/>
    </row>
    <row r="37" spans="2:7" x14ac:dyDescent="0.2">
      <c r="C37" s="67" t="s">
        <v>360</v>
      </c>
      <c r="D37" s="41">
        <v>3700</v>
      </c>
      <c r="E37" s="428">
        <f>' Non-Labor Exp'!C29</f>
        <v>0</v>
      </c>
      <c r="F37" s="432"/>
      <c r="G37" s="432"/>
    </row>
    <row r="38" spans="2:7" x14ac:dyDescent="0.2">
      <c r="C38" s="67" t="s">
        <v>361</v>
      </c>
      <c r="D38" s="41">
        <v>3800</v>
      </c>
      <c r="E38" s="428">
        <f>' Non-Labor Exp'!C30</f>
        <v>0</v>
      </c>
      <c r="F38" s="432"/>
      <c r="G38" s="432"/>
    </row>
    <row r="39" spans="2:7" x14ac:dyDescent="0.2">
      <c r="C39" s="67" t="s">
        <v>362</v>
      </c>
      <c r="D39" s="41">
        <v>3900</v>
      </c>
      <c r="E39" s="428">
        <f>' Non-Labor Exp'!C31</f>
        <v>0</v>
      </c>
      <c r="F39" s="432"/>
      <c r="G39" s="432"/>
    </row>
    <row r="40" spans="2:7" x14ac:dyDescent="0.2">
      <c r="C40" s="67" t="s">
        <v>363</v>
      </c>
      <c r="D40" s="41">
        <v>4100</v>
      </c>
      <c r="E40" s="428">
        <f>' Non-Labor Exp'!C32</f>
        <v>0</v>
      </c>
      <c r="F40" s="432"/>
      <c r="G40" s="432"/>
    </row>
    <row r="41" spans="2:7" x14ac:dyDescent="0.2">
      <c r="C41" s="67" t="s">
        <v>364</v>
      </c>
      <c r="D41" s="41">
        <v>4200</v>
      </c>
      <c r="E41" s="428">
        <f>' Non-Labor Exp'!C33</f>
        <v>0</v>
      </c>
      <c r="F41" s="432"/>
      <c r="G41" s="432"/>
    </row>
    <row r="42" spans="2:7" x14ac:dyDescent="0.2">
      <c r="C42" s="67" t="s">
        <v>453</v>
      </c>
      <c r="D42" s="41">
        <v>4300</v>
      </c>
      <c r="E42" s="428">
        <f>' Non-Labor Exp'!C34</f>
        <v>0</v>
      </c>
      <c r="F42" s="432"/>
      <c r="G42" s="464"/>
    </row>
    <row r="43" spans="2:7" x14ac:dyDescent="0.2">
      <c r="C43" s="67" t="s">
        <v>365</v>
      </c>
      <c r="D43" s="41">
        <v>4400</v>
      </c>
      <c r="E43" s="428">
        <f>' Non-Labor Exp'!C35</f>
        <v>0</v>
      </c>
      <c r="F43" s="432"/>
      <c r="G43" s="432"/>
    </row>
    <row r="44" spans="2:7" x14ac:dyDescent="0.2">
      <c r="C44" s="67" t="s">
        <v>366</v>
      </c>
      <c r="D44" s="41">
        <v>4900</v>
      </c>
      <c r="E44" s="428">
        <f>' Non-Labor Exp'!C36</f>
        <v>0</v>
      </c>
      <c r="F44" s="432"/>
      <c r="G44" s="432"/>
    </row>
    <row r="45" spans="2:7" x14ac:dyDescent="0.2">
      <c r="B45" s="36" t="s">
        <v>252</v>
      </c>
      <c r="C45" s="324"/>
      <c r="E45" s="428"/>
      <c r="F45" s="428"/>
      <c r="G45" s="428"/>
    </row>
    <row r="46" spans="2:7" x14ac:dyDescent="0.2">
      <c r="B46" s="36"/>
      <c r="C46" s="324" t="s">
        <v>380</v>
      </c>
      <c r="D46" s="430" t="s">
        <v>381</v>
      </c>
      <c r="E46" s="428">
        <f>' Non-Labor Exp'!C38</f>
        <v>0</v>
      </c>
      <c r="F46" s="432"/>
      <c r="G46" s="432"/>
    </row>
    <row r="47" spans="2:7" x14ac:dyDescent="0.2">
      <c r="B47" s="36"/>
      <c r="C47" s="324" t="s">
        <v>373</v>
      </c>
      <c r="D47" s="41">
        <v>5100</v>
      </c>
      <c r="E47" s="428">
        <f>' Non-Labor Exp'!C39</f>
        <v>0</v>
      </c>
      <c r="F47" s="432"/>
      <c r="G47" s="432"/>
    </row>
    <row r="48" spans="2:7" x14ac:dyDescent="0.2">
      <c r="C48" s="67" t="s">
        <v>367</v>
      </c>
      <c r="D48" s="41">
        <v>5400</v>
      </c>
      <c r="E48" s="428">
        <f>' Non-Labor Exp'!C40</f>
        <v>0</v>
      </c>
      <c r="F48" s="432"/>
      <c r="G48" s="432"/>
    </row>
    <row r="49" spans="1:7" x14ac:dyDescent="0.2">
      <c r="C49" s="67" t="s">
        <v>368</v>
      </c>
      <c r="D49" s="41">
        <v>5500</v>
      </c>
      <c r="E49" s="428">
        <f>' Non-Labor Exp'!C41</f>
        <v>0</v>
      </c>
      <c r="F49" s="432"/>
      <c r="G49" s="432"/>
    </row>
    <row r="50" spans="1:7" x14ac:dyDescent="0.2">
      <c r="C50" s="67" t="s">
        <v>369</v>
      </c>
      <c r="D50" s="41">
        <v>5600</v>
      </c>
      <c r="E50" s="428">
        <f>' Non-Labor Exp'!C42</f>
        <v>0</v>
      </c>
      <c r="F50" s="432"/>
      <c r="G50" s="432"/>
    </row>
    <row r="51" spans="1:7" x14ac:dyDescent="0.2">
      <c r="C51" s="67" t="s">
        <v>370</v>
      </c>
      <c r="D51" s="41">
        <v>5800</v>
      </c>
      <c r="E51" s="428">
        <f>' Non-Labor Exp'!C43</f>
        <v>0</v>
      </c>
      <c r="F51" s="432"/>
      <c r="G51" s="432"/>
    </row>
    <row r="52" spans="1:7" x14ac:dyDescent="0.2">
      <c r="C52" s="67" t="s">
        <v>366</v>
      </c>
      <c r="D52" s="41">
        <v>5900</v>
      </c>
      <c r="E52" s="428">
        <f>' Non-Labor Exp'!C44</f>
        <v>0</v>
      </c>
      <c r="F52" s="432"/>
      <c r="G52" s="432"/>
    </row>
    <row r="53" spans="1:7" x14ac:dyDescent="0.2">
      <c r="B53" s="36" t="s">
        <v>258</v>
      </c>
      <c r="C53" s="324"/>
      <c r="E53" s="428"/>
      <c r="F53" s="428"/>
      <c r="G53" s="428"/>
    </row>
    <row r="54" spans="1:7" x14ac:dyDescent="0.2">
      <c r="C54" s="1" t="s">
        <v>371</v>
      </c>
      <c r="D54" s="41">
        <v>7100</v>
      </c>
      <c r="E54" s="428">
        <f>' Non-Labor Exp'!C46</f>
        <v>0</v>
      </c>
      <c r="F54" s="432"/>
      <c r="G54" s="432"/>
    </row>
    <row r="55" spans="1:7" x14ac:dyDescent="0.2">
      <c r="C55" s="1" t="s">
        <v>382</v>
      </c>
      <c r="D55" s="41">
        <v>7300</v>
      </c>
      <c r="E55" s="428">
        <f>' Non-Labor Exp'!C47</f>
        <v>0</v>
      </c>
      <c r="F55" s="432"/>
      <c r="G55" s="432"/>
    </row>
    <row r="56" spans="1:7" x14ac:dyDescent="0.2">
      <c r="C56" s="67" t="s">
        <v>383</v>
      </c>
      <c r="D56" s="41">
        <v>7800</v>
      </c>
      <c r="E56" s="428">
        <f>' Non-Labor Exp'!C48</f>
        <v>0</v>
      </c>
      <c r="F56" s="432"/>
      <c r="G56" s="432"/>
    </row>
    <row r="57" spans="1:7" x14ac:dyDescent="0.2">
      <c r="C57" s="67" t="s">
        <v>384</v>
      </c>
      <c r="D57" s="41">
        <v>7900</v>
      </c>
      <c r="E57" s="428">
        <f>' Non-Labor Exp'!C49</f>
        <v>0</v>
      </c>
      <c r="F57" s="432"/>
      <c r="G57" s="432"/>
    </row>
    <row r="58" spans="1:7" x14ac:dyDescent="0.2">
      <c r="C58" s="67" t="s">
        <v>385</v>
      </c>
      <c r="D58" s="41">
        <v>8000</v>
      </c>
      <c r="E58" s="428">
        <f>' Non-Labor Exp'!C50</f>
        <v>0</v>
      </c>
      <c r="F58" s="432"/>
      <c r="G58" s="432"/>
    </row>
    <row r="59" spans="1:7" x14ac:dyDescent="0.2">
      <c r="C59" s="1" t="s">
        <v>386</v>
      </c>
      <c r="D59" s="41">
        <v>8100</v>
      </c>
      <c r="E59" s="428">
        <f>' Non-Labor Exp'!C51</f>
        <v>0</v>
      </c>
      <c r="F59" s="432"/>
      <c r="G59" s="432"/>
    </row>
    <row r="60" spans="1:7" x14ac:dyDescent="0.2">
      <c r="C60" s="8" t="s">
        <v>387</v>
      </c>
      <c r="D60" s="41">
        <v>9475</v>
      </c>
      <c r="E60" s="428">
        <f>Equipment!C100</f>
        <v>0</v>
      </c>
      <c r="F60" s="432"/>
      <c r="G60" s="432"/>
    </row>
    <row r="62" spans="1:7" x14ac:dyDescent="0.2">
      <c r="D62" s="427" t="s">
        <v>376</v>
      </c>
      <c r="E62" s="434">
        <f>SUM(E22:E60)</f>
        <v>0</v>
      </c>
      <c r="F62" s="434">
        <f>SUM(F22:F60)</f>
        <v>0</v>
      </c>
      <c r="G62" s="434">
        <f>SUM(G22:G60)</f>
        <v>0</v>
      </c>
    </row>
    <row r="63" spans="1:7" x14ac:dyDescent="0.2">
      <c r="E63" s="483" t="str">
        <f>IF(E62=Summary!BB76-E70+E67,"","Out of Balance with Summary Tab by")</f>
        <v/>
      </c>
    </row>
    <row r="64" spans="1:7" x14ac:dyDescent="0.2">
      <c r="A64" s="10" t="s">
        <v>456</v>
      </c>
      <c r="E64" s="484" t="str">
        <f>IF(E62="Out of Balance with Summary tab by",E62-(Summary!BB29-E70+E67),"")</f>
        <v/>
      </c>
    </row>
    <row r="65" spans="1:7" x14ac:dyDescent="0.2">
      <c r="A65" s="10"/>
      <c r="B65" s="41" t="s">
        <v>374</v>
      </c>
      <c r="E65" s="428"/>
    </row>
    <row r="66" spans="1:7" x14ac:dyDescent="0.2">
      <c r="C66" s="41" t="s">
        <v>437</v>
      </c>
      <c r="D66" s="41">
        <v>9499</v>
      </c>
      <c r="E66" s="9">
        <f>Summary!BB27</f>
        <v>0</v>
      </c>
      <c r="F66" s="482"/>
      <c r="G66" s="482"/>
    </row>
    <row r="67" spans="1:7" x14ac:dyDescent="0.2">
      <c r="C67" s="41" t="s">
        <v>375</v>
      </c>
      <c r="D67" s="41">
        <v>9499</v>
      </c>
      <c r="E67" s="9">
        <f>Summary!BB85</f>
        <v>0</v>
      </c>
      <c r="F67" s="482"/>
      <c r="G67" s="482"/>
    </row>
    <row r="68" spans="1:7" x14ac:dyDescent="0.2">
      <c r="B68" s="41" t="s">
        <v>449</v>
      </c>
      <c r="D68" s="429" t="s">
        <v>450</v>
      </c>
      <c r="E68" s="9">
        <f>Summary!BB29</f>
        <v>0</v>
      </c>
      <c r="F68" s="482"/>
      <c r="G68" s="482"/>
    </row>
    <row r="70" spans="1:7" x14ac:dyDescent="0.2">
      <c r="D70" s="427" t="s">
        <v>451</v>
      </c>
      <c r="E70" s="434">
        <f>E66+E67-E68</f>
        <v>0</v>
      </c>
      <c r="F70" s="434">
        <f t="shared" ref="F70:G70" si="0">F66+F67-F68</f>
        <v>0</v>
      </c>
      <c r="G70" s="434">
        <f t="shared" si="0"/>
        <v>0</v>
      </c>
    </row>
    <row r="72" spans="1:7" ht="12" thickBot="1" x14ac:dyDescent="0.25">
      <c r="D72" s="427" t="s">
        <v>439</v>
      </c>
      <c r="E72" s="436">
        <f>E15+E62+E70</f>
        <v>0</v>
      </c>
      <c r="F72" s="436">
        <f>F15+F62</f>
        <v>0</v>
      </c>
      <c r="G72" s="436">
        <f>G15+G62</f>
        <v>0</v>
      </c>
    </row>
    <row r="73" spans="1:7" ht="12" thickTop="1" x14ac:dyDescent="0.2">
      <c r="E73" s="41" t="str">
        <f>IF(ROUND(E72,0)=ROUND(Summary!BB87,0),"","Out of Balance with Summary tab by")</f>
        <v/>
      </c>
    </row>
    <row r="74" spans="1:7" x14ac:dyDescent="0.2">
      <c r="E74" s="428">
        <f>E72-Summary!BB87</f>
        <v>0</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G115"/>
  <sheetViews>
    <sheetView topLeftCell="F16" workbookViewId="0">
      <selection activeCell="V46" sqref="V46"/>
    </sheetView>
  </sheetViews>
  <sheetFormatPr defaultColWidth="9" defaultRowHeight="12.75" x14ac:dyDescent="0.2"/>
  <cols>
    <col min="1" max="1" width="3.7109375" style="212" customWidth="1"/>
    <col min="2" max="2" width="39.7109375" style="212" bestFit="1" customWidth="1"/>
    <col min="3" max="3" width="1.7109375" style="212" customWidth="1"/>
    <col min="4" max="6" width="13.85546875" style="212" customWidth="1"/>
    <col min="7" max="7" width="11.85546875" style="212" customWidth="1"/>
    <col min="8" max="8" width="13.85546875" style="212" customWidth="1"/>
    <col min="9" max="9" width="11.85546875" style="212" customWidth="1"/>
    <col min="10" max="12" width="13.85546875" style="212" customWidth="1"/>
    <col min="13" max="13" width="11.85546875" style="212" customWidth="1"/>
    <col min="14" max="16" width="13.85546875" style="212" customWidth="1"/>
    <col min="17" max="17" width="11.85546875" style="212" customWidth="1"/>
    <col min="18" max="18" width="12.42578125" style="212" customWidth="1"/>
    <col min="19" max="19" width="11.85546875" style="216" bestFit="1" customWidth="1"/>
    <col min="20" max="20" width="12.42578125" style="212" customWidth="1"/>
    <col min="21" max="21" width="11.85546875" style="212" customWidth="1"/>
    <col min="22" max="23" width="13.140625" style="212" customWidth="1"/>
    <col min="24" max="24" width="12.42578125" style="212" customWidth="1"/>
    <col min="25" max="25" width="11" style="212" customWidth="1"/>
    <col min="26" max="26" width="11.85546875" style="212" bestFit="1" customWidth="1"/>
    <col min="27" max="27" width="11.85546875" style="212" customWidth="1"/>
    <col min="28" max="28" width="11.85546875" style="212" bestFit="1" customWidth="1"/>
    <col min="29" max="29" width="12.140625" style="212" customWidth="1"/>
    <col min="30" max="30" width="11.85546875" style="212" customWidth="1"/>
    <col min="31" max="31" width="12.42578125" style="212" customWidth="1"/>
    <col min="32" max="32" width="11.85546875" style="212" bestFit="1" customWidth="1"/>
    <col min="33" max="33" width="12.42578125" style="212" customWidth="1"/>
    <col min="34" max="34" width="11.85546875" style="212" bestFit="1" customWidth="1"/>
    <col min="35" max="35" width="12.7109375" style="212" customWidth="1"/>
    <col min="36" max="36" width="12.42578125" style="212" customWidth="1"/>
    <col min="37" max="37" width="13.85546875" style="212" customWidth="1"/>
    <col min="38" max="38" width="12.7109375" style="212" customWidth="1"/>
    <col min="39" max="39" width="12.5703125" style="212" customWidth="1"/>
    <col min="40" max="40" width="11.85546875" style="212" bestFit="1" customWidth="1"/>
    <col min="41" max="41" width="11.7109375" style="212" customWidth="1"/>
    <col min="42" max="42" width="11.85546875" style="212" customWidth="1"/>
    <col min="43" max="43" width="11.5703125" style="212" customWidth="1"/>
    <col min="44" max="44" width="11.85546875" style="212" customWidth="1"/>
    <col min="45" max="45" width="12.28515625" style="212" customWidth="1"/>
    <col min="46" max="46" width="11.85546875" style="212" customWidth="1"/>
    <col min="47" max="47" width="9.7109375" style="212" customWidth="1"/>
    <col min="48" max="48" width="11.85546875" style="212" customWidth="1"/>
    <col min="49" max="49" width="11.7109375" style="212" customWidth="1"/>
    <col min="50" max="50" width="11.85546875" style="212" customWidth="1"/>
    <col min="51" max="51" width="12.140625" style="212" customWidth="1"/>
    <col min="52" max="52" width="11.85546875" style="212" customWidth="1"/>
    <col min="53" max="53" width="12.28515625" style="212" customWidth="1"/>
    <col min="54" max="54" width="11.85546875" style="212" customWidth="1"/>
    <col min="55" max="55" width="9" style="212"/>
    <col min="56" max="56" width="11.85546875" style="212" customWidth="1"/>
    <col min="57" max="57" width="9" style="212"/>
    <col min="58" max="58" width="11.85546875" style="212" customWidth="1"/>
    <col min="59" max="59" width="9" style="212"/>
    <col min="60" max="60" width="11.85546875" style="212" customWidth="1"/>
    <col min="61" max="61" width="9" style="212"/>
    <col min="62" max="62" width="11.85546875" style="212" customWidth="1"/>
    <col min="63" max="63" width="9" style="212"/>
    <col min="64" max="64" width="11.85546875" style="212" customWidth="1"/>
    <col min="65" max="65" width="9" style="212"/>
    <col min="66" max="66" width="11.85546875" style="212" customWidth="1"/>
    <col min="67" max="67" width="9" style="212"/>
    <col min="68" max="68" width="11.85546875" style="212" customWidth="1"/>
    <col min="69" max="69" width="9" style="212"/>
    <col min="70" max="70" width="11.85546875" style="212" customWidth="1"/>
    <col min="71" max="71" width="9" style="212"/>
    <col min="72" max="72" width="11.85546875" style="212" customWidth="1"/>
    <col min="73" max="73" width="9" style="212"/>
    <col min="74" max="74" width="11.85546875" style="212" customWidth="1"/>
    <col min="75" max="75" width="9" style="212"/>
    <col min="76" max="76" width="11.85546875" style="212" customWidth="1"/>
    <col min="77" max="77" width="9" style="212"/>
    <col min="78" max="78" width="11.85546875" style="212" customWidth="1"/>
    <col min="79" max="79" width="9" style="212"/>
    <col min="80" max="80" width="11.85546875" style="212" customWidth="1"/>
    <col min="81" max="81" width="9" style="212"/>
    <col min="82" max="82" width="11.85546875" style="212" customWidth="1"/>
    <col min="83" max="83" width="9" style="212"/>
    <col min="84" max="84" width="11.85546875" style="212" customWidth="1"/>
    <col min="85" max="85" width="9" style="212"/>
    <col min="86" max="86" width="11.85546875" style="212" customWidth="1"/>
    <col min="87" max="87" width="9" style="212"/>
    <col min="88" max="88" width="11.85546875" style="212" customWidth="1"/>
    <col min="89" max="89" width="8.42578125" style="212" bestFit="1" customWidth="1"/>
    <col min="90" max="90" width="11.85546875" style="212" customWidth="1"/>
    <col min="91" max="91" width="9" style="212"/>
    <col min="92" max="92" width="11.85546875" style="212" customWidth="1"/>
    <col min="93" max="93" width="9" style="212"/>
    <col min="94" max="94" width="11.85546875" style="212" customWidth="1"/>
    <col min="95" max="95" width="9" style="212"/>
    <col min="96" max="96" width="11.85546875" style="212" customWidth="1"/>
    <col min="97" max="97" width="9" style="212"/>
    <col min="98" max="98" width="11.85546875" style="212" customWidth="1"/>
    <col min="99" max="99" width="9" style="212"/>
    <col min="100" max="100" width="11.85546875" style="212" customWidth="1"/>
    <col min="101" max="101" width="9" style="212"/>
    <col min="102" max="102" width="11.85546875" style="212" customWidth="1"/>
    <col min="103" max="103" width="9" style="212"/>
    <col min="104" max="104" width="11.85546875" style="212" customWidth="1"/>
    <col min="105" max="105" width="9" style="212"/>
    <col min="106" max="106" width="11.85546875" style="212" customWidth="1"/>
    <col min="107" max="107" width="9" style="212"/>
    <col min="108" max="108" width="11.85546875" style="212" customWidth="1"/>
    <col min="109" max="109" width="9" style="212"/>
    <col min="110" max="110" width="11.85546875" style="212" customWidth="1"/>
    <col min="111" max="111" width="12.42578125" style="212" customWidth="1"/>
    <col min="112" max="112" width="11" style="212" customWidth="1"/>
    <col min="113" max="113" width="9" style="212"/>
    <col min="114" max="114" width="11.85546875" style="212" customWidth="1"/>
    <col min="115" max="115" width="12.42578125" style="212" customWidth="1"/>
    <col min="116" max="116" width="11" style="212" customWidth="1"/>
    <col min="117" max="117" width="9" style="212"/>
    <col min="118" max="118" width="1.7109375" style="212" customWidth="1"/>
    <col min="119" max="119" width="11.85546875" style="212" customWidth="1"/>
    <col min="120" max="120" width="12.42578125" style="212" customWidth="1"/>
    <col min="121" max="121" width="11" style="212" customWidth="1"/>
    <col min="122" max="122" width="9" style="212"/>
    <col min="123" max="123" width="1.7109375" style="212" customWidth="1"/>
    <col min="124" max="124" width="11.85546875" style="212" customWidth="1"/>
    <col min="125" max="125" width="12.42578125" style="212" customWidth="1"/>
    <col min="126" max="126" width="11" style="212" customWidth="1"/>
    <col min="127" max="127" width="9" style="212"/>
    <col min="128" max="128" width="1.7109375" style="212" customWidth="1"/>
    <col min="129" max="129" width="11.85546875" style="212" customWidth="1"/>
    <col min="130" max="130" width="12.42578125" style="212" customWidth="1"/>
    <col min="131" max="131" width="11" style="212" customWidth="1"/>
    <col min="132" max="132" width="9" style="212"/>
    <col min="133" max="133" width="1.7109375" style="212" customWidth="1"/>
    <col min="134" max="134" width="11.85546875" style="212" customWidth="1"/>
    <col min="135" max="135" width="12.42578125" style="212" customWidth="1"/>
    <col min="136" max="136" width="11" style="212" customWidth="1"/>
    <col min="137" max="137" width="9" style="212"/>
    <col min="138" max="138" width="1.7109375" style="212" customWidth="1"/>
    <col min="139" max="16384" width="9" style="212"/>
  </cols>
  <sheetData>
    <row r="1" spans="1:53" x14ac:dyDescent="0.2">
      <c r="A1" s="214" t="str">
        <f>'Description of Services'!A1</f>
        <v>The University of Chicago - Recharge Rate Calculation Worksheet</v>
      </c>
      <c r="G1" s="215" t="str">
        <f>'Description of Services'!E1</f>
        <v>Applicable for Fiscal Year:</v>
      </c>
      <c r="H1" s="273">
        <f>'Description of Services'!F1</f>
        <v>0</v>
      </c>
    </row>
    <row r="2" spans="1:53" x14ac:dyDescent="0.2">
      <c r="A2" s="214" t="s">
        <v>89</v>
      </c>
    </row>
    <row r="3" spans="1:53" x14ac:dyDescent="0.2">
      <c r="A3" s="214"/>
    </row>
    <row r="4" spans="1:53" x14ac:dyDescent="0.2">
      <c r="A4" s="217" t="str">
        <f>'Description of Services'!A4</f>
        <v xml:space="preserve">Name of Recharge/Service Center: </v>
      </c>
      <c r="B4" s="218"/>
      <c r="D4" s="420">
        <f>'Description of Services'!B4</f>
        <v>0</v>
      </c>
      <c r="E4" s="219"/>
    </row>
    <row r="5" spans="1:53" x14ac:dyDescent="0.2">
      <c r="A5" s="35" t="s">
        <v>229</v>
      </c>
      <c r="B5" s="218"/>
      <c r="D5" s="420">
        <f>'Description of Services'!B5</f>
        <v>0</v>
      </c>
      <c r="E5" s="219"/>
    </row>
    <row r="6" spans="1:53" x14ac:dyDescent="0.2">
      <c r="A6" s="35" t="s">
        <v>302</v>
      </c>
      <c r="D6" s="420">
        <f>'Description of Services'!B6</f>
        <v>0</v>
      </c>
      <c r="E6" s="219"/>
    </row>
    <row r="7" spans="1:53" x14ac:dyDescent="0.2">
      <c r="A7" s="35" t="s">
        <v>289</v>
      </c>
      <c r="D7" s="420">
        <f>'Description of Services'!B7</f>
        <v>0</v>
      </c>
      <c r="E7" s="219"/>
    </row>
    <row r="8" spans="1:53" x14ac:dyDescent="0.2">
      <c r="A8" s="35" t="s">
        <v>290</v>
      </c>
      <c r="D8" s="420">
        <f>'Description of Services'!B8</f>
        <v>0</v>
      </c>
      <c r="E8" s="219"/>
    </row>
    <row r="9" spans="1:53" x14ac:dyDescent="0.2">
      <c r="A9" s="214"/>
    </row>
    <row r="10" spans="1:53" x14ac:dyDescent="0.2">
      <c r="B10" s="214"/>
    </row>
    <row r="11" spans="1:53" x14ac:dyDescent="0.2">
      <c r="A11" s="220" t="s">
        <v>42</v>
      </c>
    </row>
    <row r="12" spans="1:53" x14ac:dyDescent="0.2">
      <c r="A12" s="220"/>
    </row>
    <row r="13" spans="1:53" ht="11.25" x14ac:dyDescent="0.2">
      <c r="A13" s="395" t="s">
        <v>293</v>
      </c>
      <c r="D13" s="312" t="s">
        <v>341</v>
      </c>
      <c r="E13" s="312" t="s">
        <v>342</v>
      </c>
      <c r="F13" s="312" t="s">
        <v>343</v>
      </c>
      <c r="G13" s="438" t="s">
        <v>216</v>
      </c>
      <c r="H13" s="312" t="s">
        <v>217</v>
      </c>
      <c r="I13" s="374" t="s">
        <v>218</v>
      </c>
      <c r="J13" s="313" t="s">
        <v>219</v>
      </c>
      <c r="K13" s="313" t="s">
        <v>220</v>
      </c>
      <c r="L13" s="313" t="s">
        <v>221</v>
      </c>
      <c r="M13" s="313" t="s">
        <v>222</v>
      </c>
      <c r="N13" s="313" t="s">
        <v>223</v>
      </c>
      <c r="O13" s="313" t="s">
        <v>224</v>
      </c>
      <c r="P13" s="313" t="s">
        <v>225</v>
      </c>
      <c r="Q13" s="313" t="s">
        <v>395</v>
      </c>
      <c r="R13" s="313" t="s">
        <v>396</v>
      </c>
      <c r="S13" s="313" t="s">
        <v>397</v>
      </c>
      <c r="T13" s="313" t="s">
        <v>398</v>
      </c>
      <c r="U13" s="313" t="s">
        <v>399</v>
      </c>
      <c r="V13" s="313" t="s">
        <v>400</v>
      </c>
      <c r="W13" s="313" t="s">
        <v>401</v>
      </c>
      <c r="X13" s="313" t="s">
        <v>402</v>
      </c>
      <c r="Y13" s="313" t="s">
        <v>403</v>
      </c>
      <c r="Z13" s="313" t="s">
        <v>404</v>
      </c>
      <c r="AA13" s="313" t="s">
        <v>405</v>
      </c>
      <c r="AB13" s="313" t="s">
        <v>406</v>
      </c>
      <c r="AC13" s="313" t="s">
        <v>407</v>
      </c>
      <c r="AD13" s="313" t="s">
        <v>408</v>
      </c>
      <c r="AE13" s="313" t="s">
        <v>409</v>
      </c>
      <c r="AF13" s="313" t="s">
        <v>410</v>
      </c>
      <c r="AG13" s="313" t="s">
        <v>411</v>
      </c>
      <c r="AH13" s="313" t="s">
        <v>412</v>
      </c>
      <c r="AI13" s="313" t="s">
        <v>413</v>
      </c>
      <c r="AJ13" s="313" t="s">
        <v>414</v>
      </c>
      <c r="AK13" s="313" t="s">
        <v>415</v>
      </c>
      <c r="AL13" s="313" t="s">
        <v>416</v>
      </c>
      <c r="AM13" s="313" t="s">
        <v>417</v>
      </c>
      <c r="AN13" s="313" t="s">
        <v>418</v>
      </c>
      <c r="AO13" s="313" t="s">
        <v>419</v>
      </c>
      <c r="AP13" s="313" t="s">
        <v>420</v>
      </c>
      <c r="AQ13" s="313" t="s">
        <v>421</v>
      </c>
      <c r="AR13" s="313" t="s">
        <v>422</v>
      </c>
      <c r="AS13" s="313" t="s">
        <v>423</v>
      </c>
      <c r="AT13" s="313" t="s">
        <v>424</v>
      </c>
      <c r="AU13" s="313" t="s">
        <v>425</v>
      </c>
      <c r="AV13" s="313" t="s">
        <v>426</v>
      </c>
      <c r="AW13" s="313" t="s">
        <v>427</v>
      </c>
      <c r="AX13" s="313" t="s">
        <v>428</v>
      </c>
      <c r="AY13" s="313" t="s">
        <v>429</v>
      </c>
      <c r="AZ13" s="313" t="s">
        <v>430</v>
      </c>
      <c r="BA13" s="313" t="s">
        <v>431</v>
      </c>
    </row>
    <row r="14" spans="1:53" ht="11.25" x14ac:dyDescent="0.2">
      <c r="A14" s="395" t="s">
        <v>294</v>
      </c>
      <c r="D14" s="314" t="s">
        <v>9</v>
      </c>
      <c r="E14" s="314" t="s">
        <v>9</v>
      </c>
      <c r="F14" s="314" t="s">
        <v>9</v>
      </c>
      <c r="G14" s="439" t="s">
        <v>9</v>
      </c>
      <c r="H14" s="314" t="s">
        <v>9</v>
      </c>
      <c r="I14" s="375" t="s">
        <v>9</v>
      </c>
      <c r="J14" s="315" t="s">
        <v>9</v>
      </c>
      <c r="K14" s="315" t="s">
        <v>9</v>
      </c>
      <c r="L14" s="315" t="s">
        <v>9</v>
      </c>
      <c r="M14" s="315" t="s">
        <v>9</v>
      </c>
      <c r="N14" s="315" t="s">
        <v>9</v>
      </c>
      <c r="O14" s="315" t="s">
        <v>9</v>
      </c>
      <c r="P14" s="315" t="s">
        <v>9</v>
      </c>
      <c r="Q14" s="315" t="s">
        <v>9</v>
      </c>
      <c r="R14" s="315" t="s">
        <v>9</v>
      </c>
      <c r="S14" s="315" t="s">
        <v>9</v>
      </c>
      <c r="T14" s="315" t="s">
        <v>9</v>
      </c>
      <c r="U14" s="315" t="s">
        <v>9</v>
      </c>
      <c r="V14" s="315" t="s">
        <v>9</v>
      </c>
      <c r="W14" s="315" t="s">
        <v>9</v>
      </c>
      <c r="X14" s="315" t="s">
        <v>9</v>
      </c>
      <c r="Y14" s="315" t="s">
        <v>9</v>
      </c>
      <c r="Z14" s="315" t="s">
        <v>9</v>
      </c>
      <c r="AA14" s="315" t="s">
        <v>9</v>
      </c>
      <c r="AB14" s="315" t="s">
        <v>9</v>
      </c>
      <c r="AC14" s="315" t="s">
        <v>9</v>
      </c>
      <c r="AD14" s="315" t="s">
        <v>9</v>
      </c>
      <c r="AE14" s="315" t="s">
        <v>9</v>
      </c>
      <c r="AF14" s="315" t="s">
        <v>9</v>
      </c>
      <c r="AG14" s="315" t="s">
        <v>9</v>
      </c>
      <c r="AH14" s="315" t="s">
        <v>9</v>
      </c>
      <c r="AI14" s="315" t="s">
        <v>9</v>
      </c>
      <c r="AJ14" s="315" t="s">
        <v>9</v>
      </c>
      <c r="AK14" s="315" t="s">
        <v>9</v>
      </c>
      <c r="AL14" s="315" t="s">
        <v>9</v>
      </c>
      <c r="AM14" s="315" t="s">
        <v>9</v>
      </c>
      <c r="AN14" s="315" t="s">
        <v>9</v>
      </c>
      <c r="AO14" s="315" t="s">
        <v>9</v>
      </c>
      <c r="AP14" s="315" t="s">
        <v>9</v>
      </c>
      <c r="AQ14" s="315" t="s">
        <v>9</v>
      </c>
      <c r="AR14" s="315" t="s">
        <v>9</v>
      </c>
      <c r="AS14" s="315" t="s">
        <v>9</v>
      </c>
      <c r="AT14" s="315" t="s">
        <v>9</v>
      </c>
      <c r="AU14" s="315" t="s">
        <v>9</v>
      </c>
      <c r="AV14" s="315" t="s">
        <v>9</v>
      </c>
      <c r="AW14" s="315" t="s">
        <v>9</v>
      </c>
      <c r="AX14" s="315" t="s">
        <v>9</v>
      </c>
      <c r="AY14" s="315" t="s">
        <v>9</v>
      </c>
      <c r="AZ14" s="315" t="s">
        <v>9</v>
      </c>
      <c r="BA14" s="315" t="s">
        <v>9</v>
      </c>
    </row>
    <row r="15" spans="1:53" s="218" customFormat="1" ht="11.25" x14ac:dyDescent="0.2">
      <c r="A15" s="396"/>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row>
    <row r="16" spans="1:53" ht="11.25" x14ac:dyDescent="0.2">
      <c r="B16" s="395" t="s">
        <v>299</v>
      </c>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row>
    <row r="17" spans="1:53" ht="11.25" x14ac:dyDescent="0.2">
      <c r="B17" s="395" t="s">
        <v>295</v>
      </c>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row>
    <row r="18" spans="1:53" ht="11.25" x14ac:dyDescent="0.2">
      <c r="B18" s="395" t="s">
        <v>296</v>
      </c>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row>
    <row r="19" spans="1:53" ht="11.25" x14ac:dyDescent="0.2">
      <c r="B19" s="395" t="s">
        <v>297</v>
      </c>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row>
    <row r="20" spans="1:53" ht="11.25" x14ac:dyDescent="0.2">
      <c r="B20" s="395" t="s">
        <v>298</v>
      </c>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row>
    <row r="21" spans="1:53" s="218" customFormat="1" ht="11.25" x14ac:dyDescent="0.2">
      <c r="A21" s="390"/>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row>
    <row r="22" spans="1:53" ht="11.25" x14ac:dyDescent="0.2">
      <c r="D22" s="392"/>
      <c r="E22" s="392"/>
      <c r="F22" s="392"/>
      <c r="G22" s="456"/>
      <c r="H22" s="392"/>
      <c r="I22" s="401"/>
      <c r="J22" s="203"/>
      <c r="K22" s="203"/>
      <c r="L22" s="203"/>
      <c r="M22" s="401"/>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row>
    <row r="23" spans="1:53" ht="11.25" x14ac:dyDescent="0.2">
      <c r="A23" s="212" t="s">
        <v>230</v>
      </c>
      <c r="D23" s="359">
        <f t="shared" ref="D23:AI23" si="0">D16*52</f>
        <v>0</v>
      </c>
      <c r="E23" s="359">
        <f t="shared" si="0"/>
        <v>0</v>
      </c>
      <c r="F23" s="359">
        <f t="shared" si="0"/>
        <v>0</v>
      </c>
      <c r="G23" s="359">
        <f t="shared" si="0"/>
        <v>0</v>
      </c>
      <c r="H23" s="359">
        <f t="shared" si="0"/>
        <v>0</v>
      </c>
      <c r="I23" s="359">
        <f t="shared" si="0"/>
        <v>0</v>
      </c>
      <c r="J23" s="359">
        <f t="shared" si="0"/>
        <v>0</v>
      </c>
      <c r="K23" s="359">
        <f t="shared" si="0"/>
        <v>0</v>
      </c>
      <c r="L23" s="359">
        <f t="shared" si="0"/>
        <v>0</v>
      </c>
      <c r="M23" s="359">
        <f t="shared" si="0"/>
        <v>0</v>
      </c>
      <c r="N23" s="359">
        <f t="shared" si="0"/>
        <v>0</v>
      </c>
      <c r="O23" s="359">
        <f t="shared" si="0"/>
        <v>0</v>
      </c>
      <c r="P23" s="359">
        <f t="shared" si="0"/>
        <v>0</v>
      </c>
      <c r="Q23" s="359">
        <f t="shared" si="0"/>
        <v>0</v>
      </c>
      <c r="R23" s="359">
        <f t="shared" si="0"/>
        <v>0</v>
      </c>
      <c r="S23" s="359">
        <f t="shared" si="0"/>
        <v>0</v>
      </c>
      <c r="T23" s="359">
        <f t="shared" si="0"/>
        <v>0</v>
      </c>
      <c r="U23" s="359">
        <f t="shared" si="0"/>
        <v>0</v>
      </c>
      <c r="V23" s="359">
        <f t="shared" si="0"/>
        <v>0</v>
      </c>
      <c r="W23" s="359">
        <f t="shared" si="0"/>
        <v>0</v>
      </c>
      <c r="X23" s="359">
        <f t="shared" si="0"/>
        <v>0</v>
      </c>
      <c r="Y23" s="359">
        <f t="shared" si="0"/>
        <v>0</v>
      </c>
      <c r="Z23" s="359">
        <f t="shared" si="0"/>
        <v>0</v>
      </c>
      <c r="AA23" s="359">
        <f t="shared" si="0"/>
        <v>0</v>
      </c>
      <c r="AB23" s="359">
        <f t="shared" si="0"/>
        <v>0</v>
      </c>
      <c r="AC23" s="359">
        <f t="shared" si="0"/>
        <v>0</v>
      </c>
      <c r="AD23" s="359">
        <f t="shared" si="0"/>
        <v>0</v>
      </c>
      <c r="AE23" s="359">
        <f t="shared" si="0"/>
        <v>0</v>
      </c>
      <c r="AF23" s="359">
        <f t="shared" si="0"/>
        <v>0</v>
      </c>
      <c r="AG23" s="359">
        <f t="shared" si="0"/>
        <v>0</v>
      </c>
      <c r="AH23" s="359">
        <f t="shared" si="0"/>
        <v>0</v>
      </c>
      <c r="AI23" s="359">
        <f t="shared" si="0"/>
        <v>0</v>
      </c>
      <c r="AJ23" s="359">
        <f t="shared" ref="AJ23:BA23" si="1">AJ16*52</f>
        <v>0</v>
      </c>
      <c r="AK23" s="359">
        <f t="shared" si="1"/>
        <v>0</v>
      </c>
      <c r="AL23" s="359">
        <f t="shared" si="1"/>
        <v>0</v>
      </c>
      <c r="AM23" s="359">
        <f t="shared" si="1"/>
        <v>0</v>
      </c>
      <c r="AN23" s="359">
        <f t="shared" si="1"/>
        <v>0</v>
      </c>
      <c r="AO23" s="359">
        <f t="shared" si="1"/>
        <v>0</v>
      </c>
      <c r="AP23" s="359">
        <f t="shared" si="1"/>
        <v>0</v>
      </c>
      <c r="AQ23" s="359">
        <f t="shared" si="1"/>
        <v>0</v>
      </c>
      <c r="AR23" s="359">
        <f t="shared" si="1"/>
        <v>0</v>
      </c>
      <c r="AS23" s="359">
        <f t="shared" si="1"/>
        <v>0</v>
      </c>
      <c r="AT23" s="359">
        <f t="shared" si="1"/>
        <v>0</v>
      </c>
      <c r="AU23" s="359">
        <f t="shared" si="1"/>
        <v>0</v>
      </c>
      <c r="AV23" s="359">
        <f t="shared" si="1"/>
        <v>0</v>
      </c>
      <c r="AW23" s="359">
        <f t="shared" si="1"/>
        <v>0</v>
      </c>
      <c r="AX23" s="359">
        <f t="shared" si="1"/>
        <v>0</v>
      </c>
      <c r="AY23" s="359">
        <f t="shared" si="1"/>
        <v>0</v>
      </c>
      <c r="AZ23" s="359">
        <f t="shared" si="1"/>
        <v>0</v>
      </c>
      <c r="BA23" s="359">
        <f t="shared" si="1"/>
        <v>0</v>
      </c>
    </row>
    <row r="24" spans="1:53" ht="11.25" x14ac:dyDescent="0.2">
      <c r="D24" s="205"/>
      <c r="E24" s="205"/>
      <c r="F24" s="205"/>
      <c r="G24" s="454"/>
      <c r="H24" s="205"/>
      <c r="I24" s="376"/>
      <c r="J24" s="206"/>
      <c r="K24" s="206"/>
      <c r="L24" s="206"/>
      <c r="M24" s="372"/>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row>
    <row r="25" spans="1:53" ht="11.25" x14ac:dyDescent="0.2">
      <c r="A25" s="212" t="s">
        <v>205</v>
      </c>
      <c r="D25" s="207"/>
      <c r="E25" s="208"/>
      <c r="F25" s="208"/>
      <c r="G25" s="455"/>
      <c r="H25" s="208"/>
      <c r="I25" s="377"/>
      <c r="J25" s="209"/>
      <c r="K25" s="209"/>
      <c r="L25" s="209"/>
      <c r="M25" s="373"/>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row>
    <row r="26" spans="1:53" ht="11.25" x14ac:dyDescent="0.2">
      <c r="B26" s="212" t="s">
        <v>307</v>
      </c>
      <c r="D26" s="360">
        <f t="shared" ref="D26:AI26" si="2">((D16/5)*(D17+D18))</f>
        <v>0</v>
      </c>
      <c r="E26" s="360">
        <f t="shared" si="2"/>
        <v>0</v>
      </c>
      <c r="F26" s="360">
        <f t="shared" si="2"/>
        <v>0</v>
      </c>
      <c r="G26" s="360">
        <f t="shared" si="2"/>
        <v>0</v>
      </c>
      <c r="H26" s="360">
        <f t="shared" si="2"/>
        <v>0</v>
      </c>
      <c r="I26" s="360">
        <f t="shared" si="2"/>
        <v>0</v>
      </c>
      <c r="J26" s="360">
        <f t="shared" si="2"/>
        <v>0</v>
      </c>
      <c r="K26" s="360">
        <f t="shared" si="2"/>
        <v>0</v>
      </c>
      <c r="L26" s="360">
        <f t="shared" si="2"/>
        <v>0</v>
      </c>
      <c r="M26" s="360">
        <f t="shared" si="2"/>
        <v>0</v>
      </c>
      <c r="N26" s="360">
        <f t="shared" si="2"/>
        <v>0</v>
      </c>
      <c r="O26" s="360">
        <f t="shared" si="2"/>
        <v>0</v>
      </c>
      <c r="P26" s="360">
        <f t="shared" si="2"/>
        <v>0</v>
      </c>
      <c r="Q26" s="360">
        <f t="shared" si="2"/>
        <v>0</v>
      </c>
      <c r="R26" s="360">
        <f t="shared" si="2"/>
        <v>0</v>
      </c>
      <c r="S26" s="360">
        <f t="shared" si="2"/>
        <v>0</v>
      </c>
      <c r="T26" s="360">
        <f t="shared" si="2"/>
        <v>0</v>
      </c>
      <c r="U26" s="360">
        <f t="shared" si="2"/>
        <v>0</v>
      </c>
      <c r="V26" s="360">
        <f t="shared" si="2"/>
        <v>0</v>
      </c>
      <c r="W26" s="360">
        <f t="shared" si="2"/>
        <v>0</v>
      </c>
      <c r="X26" s="360">
        <f t="shared" si="2"/>
        <v>0</v>
      </c>
      <c r="Y26" s="360">
        <f t="shared" si="2"/>
        <v>0</v>
      </c>
      <c r="Z26" s="360">
        <f t="shared" si="2"/>
        <v>0</v>
      </c>
      <c r="AA26" s="360">
        <f t="shared" si="2"/>
        <v>0</v>
      </c>
      <c r="AB26" s="360">
        <f t="shared" si="2"/>
        <v>0</v>
      </c>
      <c r="AC26" s="360">
        <f t="shared" si="2"/>
        <v>0</v>
      </c>
      <c r="AD26" s="360">
        <f t="shared" si="2"/>
        <v>0</v>
      </c>
      <c r="AE26" s="360">
        <f t="shared" si="2"/>
        <v>0</v>
      </c>
      <c r="AF26" s="360">
        <f t="shared" si="2"/>
        <v>0</v>
      </c>
      <c r="AG26" s="360">
        <f t="shared" si="2"/>
        <v>0</v>
      </c>
      <c r="AH26" s="360">
        <f t="shared" si="2"/>
        <v>0</v>
      </c>
      <c r="AI26" s="360">
        <f t="shared" si="2"/>
        <v>0</v>
      </c>
      <c r="AJ26" s="360">
        <f t="shared" ref="AJ26:BA26" si="3">((AJ16/5)*(AJ17+AJ18))</f>
        <v>0</v>
      </c>
      <c r="AK26" s="360">
        <f t="shared" si="3"/>
        <v>0</v>
      </c>
      <c r="AL26" s="360">
        <f t="shared" si="3"/>
        <v>0</v>
      </c>
      <c r="AM26" s="360">
        <f t="shared" si="3"/>
        <v>0</v>
      </c>
      <c r="AN26" s="360">
        <f t="shared" si="3"/>
        <v>0</v>
      </c>
      <c r="AO26" s="360">
        <f t="shared" si="3"/>
        <v>0</v>
      </c>
      <c r="AP26" s="360">
        <f t="shared" si="3"/>
        <v>0</v>
      </c>
      <c r="AQ26" s="360">
        <f t="shared" si="3"/>
        <v>0</v>
      </c>
      <c r="AR26" s="360">
        <f t="shared" si="3"/>
        <v>0</v>
      </c>
      <c r="AS26" s="360">
        <f t="shared" si="3"/>
        <v>0</v>
      </c>
      <c r="AT26" s="360">
        <f t="shared" si="3"/>
        <v>0</v>
      </c>
      <c r="AU26" s="360">
        <f t="shared" si="3"/>
        <v>0</v>
      </c>
      <c r="AV26" s="360">
        <f t="shared" si="3"/>
        <v>0</v>
      </c>
      <c r="AW26" s="360">
        <f t="shared" si="3"/>
        <v>0</v>
      </c>
      <c r="AX26" s="360">
        <f t="shared" si="3"/>
        <v>0</v>
      </c>
      <c r="AY26" s="360">
        <f t="shared" si="3"/>
        <v>0</v>
      </c>
      <c r="AZ26" s="360">
        <f t="shared" si="3"/>
        <v>0</v>
      </c>
      <c r="BA26" s="360">
        <f t="shared" si="3"/>
        <v>0</v>
      </c>
    </row>
    <row r="27" spans="1:53" ht="11.25" x14ac:dyDescent="0.2">
      <c r="B27" s="212" t="s">
        <v>206</v>
      </c>
      <c r="D27" s="360">
        <f t="shared" ref="D27:AI27" si="4">(D16/5)*D19</f>
        <v>0</v>
      </c>
      <c r="E27" s="360">
        <f t="shared" si="4"/>
        <v>0</v>
      </c>
      <c r="F27" s="360">
        <f t="shared" si="4"/>
        <v>0</v>
      </c>
      <c r="G27" s="360">
        <f t="shared" si="4"/>
        <v>0</v>
      </c>
      <c r="H27" s="360">
        <f t="shared" si="4"/>
        <v>0</v>
      </c>
      <c r="I27" s="360">
        <f t="shared" si="4"/>
        <v>0</v>
      </c>
      <c r="J27" s="360">
        <f t="shared" si="4"/>
        <v>0</v>
      </c>
      <c r="K27" s="360">
        <f t="shared" si="4"/>
        <v>0</v>
      </c>
      <c r="L27" s="360">
        <f t="shared" si="4"/>
        <v>0</v>
      </c>
      <c r="M27" s="360">
        <f t="shared" si="4"/>
        <v>0</v>
      </c>
      <c r="N27" s="360">
        <f t="shared" si="4"/>
        <v>0</v>
      </c>
      <c r="O27" s="360">
        <f t="shared" si="4"/>
        <v>0</v>
      </c>
      <c r="P27" s="360">
        <f t="shared" si="4"/>
        <v>0</v>
      </c>
      <c r="Q27" s="360">
        <f t="shared" si="4"/>
        <v>0</v>
      </c>
      <c r="R27" s="360">
        <f t="shared" si="4"/>
        <v>0</v>
      </c>
      <c r="S27" s="360">
        <f t="shared" si="4"/>
        <v>0</v>
      </c>
      <c r="T27" s="360">
        <f t="shared" si="4"/>
        <v>0</v>
      </c>
      <c r="U27" s="360">
        <f t="shared" si="4"/>
        <v>0</v>
      </c>
      <c r="V27" s="360">
        <f t="shared" si="4"/>
        <v>0</v>
      </c>
      <c r="W27" s="360">
        <f t="shared" si="4"/>
        <v>0</v>
      </c>
      <c r="X27" s="360">
        <f t="shared" si="4"/>
        <v>0</v>
      </c>
      <c r="Y27" s="360">
        <f t="shared" si="4"/>
        <v>0</v>
      </c>
      <c r="Z27" s="360">
        <f t="shared" si="4"/>
        <v>0</v>
      </c>
      <c r="AA27" s="360">
        <f t="shared" si="4"/>
        <v>0</v>
      </c>
      <c r="AB27" s="360">
        <f t="shared" si="4"/>
        <v>0</v>
      </c>
      <c r="AC27" s="360">
        <f t="shared" si="4"/>
        <v>0</v>
      </c>
      <c r="AD27" s="360">
        <f t="shared" si="4"/>
        <v>0</v>
      </c>
      <c r="AE27" s="360">
        <f t="shared" si="4"/>
        <v>0</v>
      </c>
      <c r="AF27" s="360">
        <f t="shared" si="4"/>
        <v>0</v>
      </c>
      <c r="AG27" s="360">
        <f t="shared" si="4"/>
        <v>0</v>
      </c>
      <c r="AH27" s="360">
        <f t="shared" si="4"/>
        <v>0</v>
      </c>
      <c r="AI27" s="360">
        <f t="shared" si="4"/>
        <v>0</v>
      </c>
      <c r="AJ27" s="360">
        <f t="shared" ref="AJ27:BA27" si="5">(AJ16/5)*AJ19</f>
        <v>0</v>
      </c>
      <c r="AK27" s="360">
        <f t="shared" si="5"/>
        <v>0</v>
      </c>
      <c r="AL27" s="360">
        <f t="shared" si="5"/>
        <v>0</v>
      </c>
      <c r="AM27" s="360">
        <f t="shared" si="5"/>
        <v>0</v>
      </c>
      <c r="AN27" s="360">
        <f t="shared" si="5"/>
        <v>0</v>
      </c>
      <c r="AO27" s="360">
        <f t="shared" si="5"/>
        <v>0</v>
      </c>
      <c r="AP27" s="360">
        <f t="shared" si="5"/>
        <v>0</v>
      </c>
      <c r="AQ27" s="360">
        <f t="shared" si="5"/>
        <v>0</v>
      </c>
      <c r="AR27" s="360">
        <f t="shared" si="5"/>
        <v>0</v>
      </c>
      <c r="AS27" s="360">
        <f t="shared" si="5"/>
        <v>0</v>
      </c>
      <c r="AT27" s="360">
        <f t="shared" si="5"/>
        <v>0</v>
      </c>
      <c r="AU27" s="360">
        <f t="shared" si="5"/>
        <v>0</v>
      </c>
      <c r="AV27" s="360">
        <f t="shared" si="5"/>
        <v>0</v>
      </c>
      <c r="AW27" s="360">
        <f t="shared" si="5"/>
        <v>0</v>
      </c>
      <c r="AX27" s="360">
        <f t="shared" si="5"/>
        <v>0</v>
      </c>
      <c r="AY27" s="360">
        <f t="shared" si="5"/>
        <v>0</v>
      </c>
      <c r="AZ27" s="360">
        <f t="shared" si="5"/>
        <v>0</v>
      </c>
      <c r="BA27" s="360">
        <f t="shared" si="5"/>
        <v>0</v>
      </c>
    </row>
    <row r="28" spans="1:53" ht="11.25" x14ac:dyDescent="0.2">
      <c r="B28" s="212" t="s">
        <v>207</v>
      </c>
      <c r="D28" s="359">
        <f t="shared" ref="D28:AI28" si="6">(D16/5)*D20</f>
        <v>0</v>
      </c>
      <c r="E28" s="359">
        <f t="shared" si="6"/>
        <v>0</v>
      </c>
      <c r="F28" s="359">
        <f t="shared" si="6"/>
        <v>0</v>
      </c>
      <c r="G28" s="359">
        <f t="shared" si="6"/>
        <v>0</v>
      </c>
      <c r="H28" s="359">
        <f t="shared" si="6"/>
        <v>0</v>
      </c>
      <c r="I28" s="359">
        <f t="shared" si="6"/>
        <v>0</v>
      </c>
      <c r="J28" s="359">
        <f t="shared" si="6"/>
        <v>0</v>
      </c>
      <c r="K28" s="359">
        <f t="shared" si="6"/>
        <v>0</v>
      </c>
      <c r="L28" s="359">
        <f t="shared" si="6"/>
        <v>0</v>
      </c>
      <c r="M28" s="359">
        <f t="shared" si="6"/>
        <v>0</v>
      </c>
      <c r="N28" s="359">
        <f t="shared" si="6"/>
        <v>0</v>
      </c>
      <c r="O28" s="359">
        <f t="shared" si="6"/>
        <v>0</v>
      </c>
      <c r="P28" s="359">
        <f t="shared" si="6"/>
        <v>0</v>
      </c>
      <c r="Q28" s="359">
        <f t="shared" si="6"/>
        <v>0</v>
      </c>
      <c r="R28" s="359">
        <f t="shared" si="6"/>
        <v>0</v>
      </c>
      <c r="S28" s="359">
        <f t="shared" si="6"/>
        <v>0</v>
      </c>
      <c r="T28" s="359">
        <f t="shared" si="6"/>
        <v>0</v>
      </c>
      <c r="U28" s="359">
        <f t="shared" si="6"/>
        <v>0</v>
      </c>
      <c r="V28" s="359">
        <f t="shared" si="6"/>
        <v>0</v>
      </c>
      <c r="W28" s="359">
        <f t="shared" si="6"/>
        <v>0</v>
      </c>
      <c r="X28" s="359">
        <f t="shared" si="6"/>
        <v>0</v>
      </c>
      <c r="Y28" s="359">
        <f t="shared" si="6"/>
        <v>0</v>
      </c>
      <c r="Z28" s="359">
        <f t="shared" si="6"/>
        <v>0</v>
      </c>
      <c r="AA28" s="359">
        <f t="shared" si="6"/>
        <v>0</v>
      </c>
      <c r="AB28" s="359">
        <f t="shared" si="6"/>
        <v>0</v>
      </c>
      <c r="AC28" s="359">
        <f t="shared" si="6"/>
        <v>0</v>
      </c>
      <c r="AD28" s="359">
        <f t="shared" si="6"/>
        <v>0</v>
      </c>
      <c r="AE28" s="359">
        <f t="shared" si="6"/>
        <v>0</v>
      </c>
      <c r="AF28" s="359">
        <f t="shared" si="6"/>
        <v>0</v>
      </c>
      <c r="AG28" s="359">
        <f t="shared" si="6"/>
        <v>0</v>
      </c>
      <c r="AH28" s="359">
        <f t="shared" si="6"/>
        <v>0</v>
      </c>
      <c r="AI28" s="359">
        <f t="shared" si="6"/>
        <v>0</v>
      </c>
      <c r="AJ28" s="359">
        <f t="shared" ref="AJ28:BA28" si="7">(AJ16/5)*AJ20</f>
        <v>0</v>
      </c>
      <c r="AK28" s="359">
        <f t="shared" si="7"/>
        <v>0</v>
      </c>
      <c r="AL28" s="359">
        <f t="shared" si="7"/>
        <v>0</v>
      </c>
      <c r="AM28" s="359">
        <f t="shared" si="7"/>
        <v>0</v>
      </c>
      <c r="AN28" s="359">
        <f t="shared" si="7"/>
        <v>0</v>
      </c>
      <c r="AO28" s="359">
        <f t="shared" si="7"/>
        <v>0</v>
      </c>
      <c r="AP28" s="359">
        <f t="shared" si="7"/>
        <v>0</v>
      </c>
      <c r="AQ28" s="359">
        <f t="shared" si="7"/>
        <v>0</v>
      </c>
      <c r="AR28" s="359">
        <f t="shared" si="7"/>
        <v>0</v>
      </c>
      <c r="AS28" s="359">
        <f t="shared" si="7"/>
        <v>0</v>
      </c>
      <c r="AT28" s="359">
        <f t="shared" si="7"/>
        <v>0</v>
      </c>
      <c r="AU28" s="359">
        <f t="shared" si="7"/>
        <v>0</v>
      </c>
      <c r="AV28" s="359">
        <f t="shared" si="7"/>
        <v>0</v>
      </c>
      <c r="AW28" s="359">
        <f t="shared" si="7"/>
        <v>0</v>
      </c>
      <c r="AX28" s="359">
        <f t="shared" si="7"/>
        <v>0</v>
      </c>
      <c r="AY28" s="359">
        <f t="shared" si="7"/>
        <v>0</v>
      </c>
      <c r="AZ28" s="359">
        <f t="shared" si="7"/>
        <v>0</v>
      </c>
      <c r="BA28" s="359">
        <f t="shared" si="7"/>
        <v>0</v>
      </c>
    </row>
    <row r="29" spans="1:53" ht="11.25" x14ac:dyDescent="0.2">
      <c r="B29" s="226" t="s">
        <v>7</v>
      </c>
      <c r="C29" s="227"/>
      <c r="D29" s="228">
        <f>SUM(D26:D28)</f>
        <v>0</v>
      </c>
      <c r="E29" s="228">
        <f>SUM(E26:E28)</f>
        <v>0</v>
      </c>
      <c r="F29" s="228">
        <f>SUM(F26:F28)</f>
        <v>0</v>
      </c>
      <c r="G29" s="453">
        <f>SUM(G26:G28)</f>
        <v>0</v>
      </c>
      <c r="H29" s="228">
        <f>SUM(H26:H28)</f>
        <v>0</v>
      </c>
      <c r="I29" s="368"/>
      <c r="J29" s="229">
        <f t="shared" ref="J29:BA29" si="8">SUM(J26:J28)</f>
        <v>0</v>
      </c>
      <c r="K29" s="229">
        <f t="shared" si="8"/>
        <v>0</v>
      </c>
      <c r="L29" s="229">
        <f t="shared" si="8"/>
        <v>0</v>
      </c>
      <c r="M29" s="229">
        <f t="shared" si="8"/>
        <v>0</v>
      </c>
      <c r="N29" s="229">
        <f t="shared" si="8"/>
        <v>0</v>
      </c>
      <c r="O29" s="229">
        <f t="shared" si="8"/>
        <v>0</v>
      </c>
      <c r="P29" s="229">
        <f t="shared" si="8"/>
        <v>0</v>
      </c>
      <c r="Q29" s="229">
        <f t="shared" si="8"/>
        <v>0</v>
      </c>
      <c r="R29" s="229">
        <f t="shared" si="8"/>
        <v>0</v>
      </c>
      <c r="S29" s="229">
        <f t="shared" si="8"/>
        <v>0</v>
      </c>
      <c r="T29" s="229">
        <f t="shared" si="8"/>
        <v>0</v>
      </c>
      <c r="U29" s="229">
        <f t="shared" si="8"/>
        <v>0</v>
      </c>
      <c r="V29" s="229">
        <f t="shared" si="8"/>
        <v>0</v>
      </c>
      <c r="W29" s="229">
        <f t="shared" si="8"/>
        <v>0</v>
      </c>
      <c r="X29" s="229">
        <f t="shared" si="8"/>
        <v>0</v>
      </c>
      <c r="Y29" s="229">
        <f t="shared" si="8"/>
        <v>0</v>
      </c>
      <c r="Z29" s="229">
        <f t="shared" si="8"/>
        <v>0</v>
      </c>
      <c r="AA29" s="229">
        <f t="shared" si="8"/>
        <v>0</v>
      </c>
      <c r="AB29" s="229">
        <f t="shared" si="8"/>
        <v>0</v>
      </c>
      <c r="AC29" s="229">
        <f t="shared" si="8"/>
        <v>0</v>
      </c>
      <c r="AD29" s="229">
        <f t="shared" si="8"/>
        <v>0</v>
      </c>
      <c r="AE29" s="229">
        <f t="shared" si="8"/>
        <v>0</v>
      </c>
      <c r="AF29" s="229">
        <f t="shared" si="8"/>
        <v>0</v>
      </c>
      <c r="AG29" s="229">
        <f t="shared" si="8"/>
        <v>0</v>
      </c>
      <c r="AH29" s="229">
        <f t="shared" si="8"/>
        <v>0</v>
      </c>
      <c r="AI29" s="229">
        <f t="shared" si="8"/>
        <v>0</v>
      </c>
      <c r="AJ29" s="229">
        <f t="shared" si="8"/>
        <v>0</v>
      </c>
      <c r="AK29" s="229">
        <f t="shared" si="8"/>
        <v>0</v>
      </c>
      <c r="AL29" s="229">
        <f t="shared" si="8"/>
        <v>0</v>
      </c>
      <c r="AM29" s="229">
        <f t="shared" si="8"/>
        <v>0</v>
      </c>
      <c r="AN29" s="229">
        <f t="shared" si="8"/>
        <v>0</v>
      </c>
      <c r="AO29" s="229">
        <f t="shared" si="8"/>
        <v>0</v>
      </c>
      <c r="AP29" s="229">
        <f t="shared" si="8"/>
        <v>0</v>
      </c>
      <c r="AQ29" s="229">
        <f t="shared" si="8"/>
        <v>0</v>
      </c>
      <c r="AR29" s="229">
        <f t="shared" si="8"/>
        <v>0</v>
      </c>
      <c r="AS29" s="229">
        <f t="shared" si="8"/>
        <v>0</v>
      </c>
      <c r="AT29" s="229">
        <f t="shared" si="8"/>
        <v>0</v>
      </c>
      <c r="AU29" s="229">
        <f t="shared" si="8"/>
        <v>0</v>
      </c>
      <c r="AV29" s="229">
        <f t="shared" si="8"/>
        <v>0</v>
      </c>
      <c r="AW29" s="229">
        <f t="shared" si="8"/>
        <v>0</v>
      </c>
      <c r="AX29" s="229">
        <f t="shared" si="8"/>
        <v>0</v>
      </c>
      <c r="AY29" s="229">
        <f t="shared" si="8"/>
        <v>0</v>
      </c>
      <c r="AZ29" s="229">
        <f t="shared" si="8"/>
        <v>0</v>
      </c>
      <c r="BA29" s="229">
        <f t="shared" si="8"/>
        <v>0</v>
      </c>
    </row>
    <row r="30" spans="1:53" ht="11.25" x14ac:dyDescent="0.2">
      <c r="B30" s="226"/>
      <c r="C30" s="227"/>
      <c r="D30" s="224"/>
      <c r="E30" s="224"/>
      <c r="F30" s="224"/>
      <c r="G30" s="451"/>
      <c r="H30" s="224"/>
      <c r="I30" s="369"/>
      <c r="J30" s="225"/>
      <c r="K30" s="225"/>
      <c r="L30" s="225"/>
      <c r="M30" s="364"/>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row>
    <row r="31" spans="1:53" ht="11.25" x14ac:dyDescent="0.2">
      <c r="A31" s="212" t="s">
        <v>22</v>
      </c>
      <c r="B31" s="226"/>
      <c r="C31" s="227"/>
      <c r="D31" s="230">
        <f t="shared" ref="D31:AI31" si="9">D23-D29</f>
        <v>0</v>
      </c>
      <c r="E31" s="230">
        <f t="shared" si="9"/>
        <v>0</v>
      </c>
      <c r="F31" s="230">
        <f t="shared" si="9"/>
        <v>0</v>
      </c>
      <c r="G31" s="441">
        <f t="shared" si="9"/>
        <v>0</v>
      </c>
      <c r="H31" s="230">
        <f t="shared" si="9"/>
        <v>0</v>
      </c>
      <c r="I31" s="230">
        <f t="shared" si="9"/>
        <v>0</v>
      </c>
      <c r="J31" s="210">
        <f t="shared" si="9"/>
        <v>0</v>
      </c>
      <c r="K31" s="210">
        <f t="shared" si="9"/>
        <v>0</v>
      </c>
      <c r="L31" s="210">
        <f t="shared" si="9"/>
        <v>0</v>
      </c>
      <c r="M31" s="210">
        <f t="shared" si="9"/>
        <v>0</v>
      </c>
      <c r="N31" s="210">
        <f t="shared" si="9"/>
        <v>0</v>
      </c>
      <c r="O31" s="210">
        <f t="shared" si="9"/>
        <v>0</v>
      </c>
      <c r="P31" s="210">
        <f t="shared" si="9"/>
        <v>0</v>
      </c>
      <c r="Q31" s="210">
        <f t="shared" si="9"/>
        <v>0</v>
      </c>
      <c r="R31" s="210">
        <f t="shared" si="9"/>
        <v>0</v>
      </c>
      <c r="S31" s="210">
        <f t="shared" si="9"/>
        <v>0</v>
      </c>
      <c r="T31" s="210">
        <f t="shared" si="9"/>
        <v>0</v>
      </c>
      <c r="U31" s="210">
        <f t="shared" si="9"/>
        <v>0</v>
      </c>
      <c r="V31" s="210">
        <f t="shared" si="9"/>
        <v>0</v>
      </c>
      <c r="W31" s="210">
        <f t="shared" si="9"/>
        <v>0</v>
      </c>
      <c r="X31" s="210">
        <f t="shared" si="9"/>
        <v>0</v>
      </c>
      <c r="Y31" s="210">
        <f t="shared" si="9"/>
        <v>0</v>
      </c>
      <c r="Z31" s="210">
        <f t="shared" si="9"/>
        <v>0</v>
      </c>
      <c r="AA31" s="210">
        <f t="shared" si="9"/>
        <v>0</v>
      </c>
      <c r="AB31" s="210">
        <f t="shared" si="9"/>
        <v>0</v>
      </c>
      <c r="AC31" s="210">
        <f t="shared" si="9"/>
        <v>0</v>
      </c>
      <c r="AD31" s="210">
        <f t="shared" si="9"/>
        <v>0</v>
      </c>
      <c r="AE31" s="210">
        <f t="shared" si="9"/>
        <v>0</v>
      </c>
      <c r="AF31" s="210">
        <f t="shared" si="9"/>
        <v>0</v>
      </c>
      <c r="AG31" s="210">
        <f t="shared" si="9"/>
        <v>0</v>
      </c>
      <c r="AH31" s="210">
        <f t="shared" si="9"/>
        <v>0</v>
      </c>
      <c r="AI31" s="210">
        <f t="shared" si="9"/>
        <v>0</v>
      </c>
      <c r="AJ31" s="210">
        <f t="shared" ref="AJ31:BA31" si="10">AJ23-AJ29</f>
        <v>0</v>
      </c>
      <c r="AK31" s="210">
        <f t="shared" si="10"/>
        <v>0</v>
      </c>
      <c r="AL31" s="210">
        <f t="shared" si="10"/>
        <v>0</v>
      </c>
      <c r="AM31" s="210">
        <f t="shared" si="10"/>
        <v>0</v>
      </c>
      <c r="AN31" s="210">
        <f t="shared" si="10"/>
        <v>0</v>
      </c>
      <c r="AO31" s="210">
        <f t="shared" si="10"/>
        <v>0</v>
      </c>
      <c r="AP31" s="210">
        <f t="shared" si="10"/>
        <v>0</v>
      </c>
      <c r="AQ31" s="210">
        <f t="shared" si="10"/>
        <v>0</v>
      </c>
      <c r="AR31" s="210">
        <f t="shared" si="10"/>
        <v>0</v>
      </c>
      <c r="AS31" s="210">
        <f t="shared" si="10"/>
        <v>0</v>
      </c>
      <c r="AT31" s="210">
        <f t="shared" si="10"/>
        <v>0</v>
      </c>
      <c r="AU31" s="210">
        <f t="shared" si="10"/>
        <v>0</v>
      </c>
      <c r="AV31" s="210">
        <f t="shared" si="10"/>
        <v>0</v>
      </c>
      <c r="AW31" s="210">
        <f t="shared" si="10"/>
        <v>0</v>
      </c>
      <c r="AX31" s="210">
        <f t="shared" si="10"/>
        <v>0</v>
      </c>
      <c r="AY31" s="210">
        <f t="shared" si="10"/>
        <v>0</v>
      </c>
      <c r="AZ31" s="210">
        <f t="shared" si="10"/>
        <v>0</v>
      </c>
      <c r="BA31" s="210">
        <f t="shared" si="10"/>
        <v>0</v>
      </c>
    </row>
    <row r="32" spans="1:53" ht="11.25" x14ac:dyDescent="0.2">
      <c r="B32" s="226"/>
      <c r="C32" s="227"/>
      <c r="D32" s="221"/>
      <c r="E32" s="221"/>
      <c r="F32" s="221"/>
      <c r="G32" s="452"/>
      <c r="H32" s="221"/>
      <c r="I32" s="370"/>
      <c r="J32" s="222"/>
      <c r="K32" s="222"/>
      <c r="L32" s="222"/>
      <c r="M32" s="366"/>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row>
    <row r="33" spans="1:126" ht="11.25" x14ac:dyDescent="0.2">
      <c r="A33" s="212" t="s">
        <v>308</v>
      </c>
      <c r="D33" s="317"/>
      <c r="E33" s="317"/>
      <c r="F33" s="317"/>
      <c r="G33" s="440"/>
      <c r="H33" s="317"/>
      <c r="I33" s="371"/>
      <c r="J33" s="318"/>
      <c r="K33" s="403"/>
      <c r="L33" s="318"/>
      <c r="M33" s="367"/>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row>
    <row r="34" spans="1:126" ht="11.25" x14ac:dyDescent="0.2">
      <c r="A34" s="212" t="s">
        <v>311</v>
      </c>
      <c r="D34" s="317"/>
      <c r="E34" s="317"/>
      <c r="F34" s="317"/>
      <c r="G34" s="440"/>
      <c r="H34" s="317"/>
      <c r="I34" s="371"/>
      <c r="J34" s="318"/>
      <c r="K34" s="403"/>
      <c r="L34" s="318"/>
      <c r="M34" s="367"/>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row>
    <row r="35" spans="1:126" ht="11.25" x14ac:dyDescent="0.2">
      <c r="A35" s="212" t="s">
        <v>312</v>
      </c>
      <c r="D35" s="476"/>
      <c r="E35" s="476"/>
      <c r="F35" s="476"/>
      <c r="G35" s="477"/>
      <c r="H35" s="476"/>
      <c r="I35" s="478"/>
      <c r="J35" s="479"/>
      <c r="K35" s="480"/>
      <c r="L35" s="479"/>
      <c r="M35" s="481"/>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row>
    <row r="36" spans="1:126" s="393" customFormat="1" ht="11.25" x14ac:dyDescent="0.2">
      <c r="B36" s="393" t="s">
        <v>315</v>
      </c>
      <c r="D36" s="394">
        <f t="shared" ref="D36:K36" si="11">SUM(D33:D35)</f>
        <v>0</v>
      </c>
      <c r="E36" s="394">
        <f t="shared" si="11"/>
        <v>0</v>
      </c>
      <c r="F36" s="394">
        <f t="shared" si="11"/>
        <v>0</v>
      </c>
      <c r="G36" s="475">
        <f>SUM(G33:G35)</f>
        <v>0</v>
      </c>
      <c r="H36" s="394">
        <f t="shared" ref="H36" si="12">SUM(H33:H35)</f>
        <v>0</v>
      </c>
      <c r="I36" s="394">
        <f t="shared" si="11"/>
        <v>0</v>
      </c>
      <c r="J36" s="394">
        <f t="shared" si="11"/>
        <v>0</v>
      </c>
      <c r="K36" s="394">
        <f t="shared" si="11"/>
        <v>0</v>
      </c>
      <c r="L36" s="394">
        <f t="shared" ref="L36" si="13">SUM(L33:L35)</f>
        <v>0</v>
      </c>
      <c r="M36" s="394">
        <f t="shared" ref="M36" si="14">SUM(M33:M35)</f>
        <v>0</v>
      </c>
      <c r="N36" s="394">
        <f t="shared" ref="N36" si="15">SUM(N33:N35)</f>
        <v>0</v>
      </c>
      <c r="O36" s="394">
        <f t="shared" ref="O36" si="16">SUM(O33:O35)</f>
        <v>0</v>
      </c>
      <c r="P36" s="394">
        <f t="shared" ref="P36:Q36" si="17">SUM(P33:P35)</f>
        <v>0</v>
      </c>
      <c r="Q36" s="394">
        <f t="shared" si="17"/>
        <v>0</v>
      </c>
      <c r="R36" s="394">
        <f t="shared" ref="R36:S36" si="18">SUM(R33:R35)</f>
        <v>0</v>
      </c>
      <c r="S36" s="394">
        <f t="shared" si="18"/>
        <v>0</v>
      </c>
      <c r="T36" s="394">
        <f t="shared" ref="T36:U36" si="19">SUM(T33:T35)</f>
        <v>0</v>
      </c>
      <c r="U36" s="394">
        <f t="shared" si="19"/>
        <v>0</v>
      </c>
      <c r="V36" s="394">
        <f t="shared" ref="V36:W36" si="20">SUM(V33:V35)</f>
        <v>0</v>
      </c>
      <c r="W36" s="394">
        <f t="shared" si="20"/>
        <v>0</v>
      </c>
      <c r="X36" s="394">
        <f t="shared" ref="X36:Y36" si="21">SUM(X33:X35)</f>
        <v>0</v>
      </c>
      <c r="Y36" s="394">
        <f t="shared" si="21"/>
        <v>0</v>
      </c>
      <c r="Z36" s="394">
        <f t="shared" ref="Z36:AA36" si="22">SUM(Z33:Z35)</f>
        <v>0</v>
      </c>
      <c r="AA36" s="394">
        <f t="shared" si="22"/>
        <v>0</v>
      </c>
      <c r="AB36" s="394">
        <f t="shared" ref="AB36:AC36" si="23">SUM(AB33:AB35)</f>
        <v>0</v>
      </c>
      <c r="AC36" s="394">
        <f t="shared" si="23"/>
        <v>0</v>
      </c>
      <c r="AD36" s="394">
        <f t="shared" ref="AD36:AE36" si="24">SUM(AD33:AD35)</f>
        <v>0</v>
      </c>
      <c r="AE36" s="394">
        <f t="shared" si="24"/>
        <v>0</v>
      </c>
      <c r="AF36" s="394">
        <f t="shared" ref="AF36:AG36" si="25">SUM(AF33:AF35)</f>
        <v>0</v>
      </c>
      <c r="AG36" s="394">
        <f t="shared" si="25"/>
        <v>0</v>
      </c>
      <c r="AH36" s="394">
        <f t="shared" ref="AH36:AI36" si="26">SUM(AH33:AH35)</f>
        <v>0</v>
      </c>
      <c r="AI36" s="394">
        <f t="shared" si="26"/>
        <v>0</v>
      </c>
      <c r="AJ36" s="394">
        <f t="shared" ref="AJ36:AK36" si="27">SUM(AJ33:AJ35)</f>
        <v>0</v>
      </c>
      <c r="AK36" s="394">
        <f t="shared" si="27"/>
        <v>0</v>
      </c>
      <c r="AL36" s="394">
        <f t="shared" ref="AL36:AM36" si="28">SUM(AL33:AL35)</f>
        <v>0</v>
      </c>
      <c r="AM36" s="394">
        <f t="shared" si="28"/>
        <v>0</v>
      </c>
      <c r="AN36" s="394">
        <f t="shared" ref="AN36:AO36" si="29">SUM(AN33:AN35)</f>
        <v>0</v>
      </c>
      <c r="AO36" s="394">
        <f t="shared" si="29"/>
        <v>0</v>
      </c>
      <c r="AP36" s="394">
        <f t="shared" ref="AP36:AQ36" si="30">SUM(AP33:AP35)</f>
        <v>0</v>
      </c>
      <c r="AQ36" s="394">
        <f t="shared" si="30"/>
        <v>0</v>
      </c>
      <c r="AR36" s="394">
        <f t="shared" ref="AR36:AS36" si="31">SUM(AR33:AR35)</f>
        <v>0</v>
      </c>
      <c r="AS36" s="394">
        <f t="shared" si="31"/>
        <v>0</v>
      </c>
      <c r="AT36" s="394">
        <f t="shared" ref="AT36:AU36" si="32">SUM(AT33:AT35)</f>
        <v>0</v>
      </c>
      <c r="AU36" s="394">
        <f t="shared" si="32"/>
        <v>0</v>
      </c>
      <c r="AV36" s="394">
        <f t="shared" ref="AV36:AW36" si="33">SUM(AV33:AV35)</f>
        <v>0</v>
      </c>
      <c r="AW36" s="394">
        <f t="shared" si="33"/>
        <v>0</v>
      </c>
      <c r="AX36" s="394">
        <f t="shared" ref="AX36:AY36" si="34">SUM(AX33:AX35)</f>
        <v>0</v>
      </c>
      <c r="AY36" s="394">
        <f t="shared" si="34"/>
        <v>0</v>
      </c>
      <c r="AZ36" s="394">
        <f t="shared" ref="AZ36:BA36" si="35">SUM(AZ33:AZ35)</f>
        <v>0</v>
      </c>
      <c r="BA36" s="394">
        <f t="shared" si="35"/>
        <v>0</v>
      </c>
    </row>
    <row r="37" spans="1:126" ht="11.25" x14ac:dyDescent="0.2">
      <c r="D37" s="231"/>
      <c r="E37" s="231"/>
      <c r="F37" s="231"/>
      <c r="G37" s="449"/>
      <c r="H37" s="231"/>
      <c r="I37" s="402"/>
      <c r="J37" s="232"/>
      <c r="K37" s="232"/>
      <c r="L37" s="232"/>
      <c r="M37" s="404"/>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row>
    <row r="38" spans="1:126" ht="11.25" x14ac:dyDescent="0.2">
      <c r="A38" s="212" t="s">
        <v>36</v>
      </c>
      <c r="D38" s="233">
        <f t="shared" ref="D38:J38" si="36">ROUND(D31*D33, 0)</f>
        <v>0</v>
      </c>
      <c r="E38" s="233">
        <f t="shared" si="36"/>
        <v>0</v>
      </c>
      <c r="F38" s="233">
        <f t="shared" si="36"/>
        <v>0</v>
      </c>
      <c r="G38" s="233">
        <f t="shared" si="36"/>
        <v>0</v>
      </c>
      <c r="H38" s="233">
        <f t="shared" si="36"/>
        <v>0</v>
      </c>
      <c r="I38" s="233">
        <f t="shared" si="36"/>
        <v>0</v>
      </c>
      <c r="J38" s="233">
        <f t="shared" si="36"/>
        <v>0</v>
      </c>
      <c r="K38" s="233">
        <f>K31*K33</f>
        <v>0</v>
      </c>
      <c r="L38" s="233">
        <f>ROUND(L31*L33, 0)</f>
        <v>0</v>
      </c>
      <c r="M38" s="361">
        <f>M31*M33</f>
        <v>0</v>
      </c>
      <c r="N38" s="233">
        <f t="shared" ref="N38:BA38" si="37">ROUND(N31*N33, 0)</f>
        <v>0</v>
      </c>
      <c r="O38" s="233">
        <f t="shared" si="37"/>
        <v>0</v>
      </c>
      <c r="P38" s="233">
        <f t="shared" si="37"/>
        <v>0</v>
      </c>
      <c r="Q38" s="233">
        <f t="shared" si="37"/>
        <v>0</v>
      </c>
      <c r="R38" s="233">
        <f t="shared" si="37"/>
        <v>0</v>
      </c>
      <c r="S38" s="233">
        <f t="shared" si="37"/>
        <v>0</v>
      </c>
      <c r="T38" s="233">
        <f t="shared" si="37"/>
        <v>0</v>
      </c>
      <c r="U38" s="233">
        <f t="shared" si="37"/>
        <v>0</v>
      </c>
      <c r="V38" s="233">
        <f t="shared" si="37"/>
        <v>0</v>
      </c>
      <c r="W38" s="233">
        <f t="shared" si="37"/>
        <v>0</v>
      </c>
      <c r="X38" s="233">
        <f t="shared" si="37"/>
        <v>0</v>
      </c>
      <c r="Y38" s="233">
        <f t="shared" si="37"/>
        <v>0</v>
      </c>
      <c r="Z38" s="233">
        <f t="shared" si="37"/>
        <v>0</v>
      </c>
      <c r="AA38" s="233">
        <f t="shared" si="37"/>
        <v>0</v>
      </c>
      <c r="AB38" s="233">
        <f t="shared" si="37"/>
        <v>0</v>
      </c>
      <c r="AC38" s="233">
        <f t="shared" si="37"/>
        <v>0</v>
      </c>
      <c r="AD38" s="233">
        <f t="shared" si="37"/>
        <v>0</v>
      </c>
      <c r="AE38" s="233">
        <f t="shared" si="37"/>
        <v>0</v>
      </c>
      <c r="AF38" s="233">
        <f t="shared" si="37"/>
        <v>0</v>
      </c>
      <c r="AG38" s="233">
        <f t="shared" si="37"/>
        <v>0</v>
      </c>
      <c r="AH38" s="233">
        <f t="shared" si="37"/>
        <v>0</v>
      </c>
      <c r="AI38" s="233">
        <f t="shared" si="37"/>
        <v>0</v>
      </c>
      <c r="AJ38" s="233">
        <f t="shared" si="37"/>
        <v>0</v>
      </c>
      <c r="AK38" s="233">
        <f t="shared" si="37"/>
        <v>0</v>
      </c>
      <c r="AL38" s="233">
        <f t="shared" si="37"/>
        <v>0</v>
      </c>
      <c r="AM38" s="233">
        <f t="shared" si="37"/>
        <v>0</v>
      </c>
      <c r="AN38" s="233">
        <f t="shared" si="37"/>
        <v>0</v>
      </c>
      <c r="AO38" s="233">
        <f t="shared" si="37"/>
        <v>0</v>
      </c>
      <c r="AP38" s="233">
        <f t="shared" si="37"/>
        <v>0</v>
      </c>
      <c r="AQ38" s="233">
        <f t="shared" si="37"/>
        <v>0</v>
      </c>
      <c r="AR38" s="233">
        <f t="shared" si="37"/>
        <v>0</v>
      </c>
      <c r="AS38" s="233">
        <f t="shared" si="37"/>
        <v>0</v>
      </c>
      <c r="AT38" s="233">
        <f t="shared" si="37"/>
        <v>0</v>
      </c>
      <c r="AU38" s="233">
        <f t="shared" si="37"/>
        <v>0</v>
      </c>
      <c r="AV38" s="233">
        <f t="shared" si="37"/>
        <v>0</v>
      </c>
      <c r="AW38" s="233">
        <f t="shared" si="37"/>
        <v>0</v>
      </c>
      <c r="AX38" s="233">
        <f t="shared" si="37"/>
        <v>0</v>
      </c>
      <c r="AY38" s="233">
        <f t="shared" si="37"/>
        <v>0</v>
      </c>
      <c r="AZ38" s="233">
        <f t="shared" si="37"/>
        <v>0</v>
      </c>
      <c r="BA38" s="233">
        <f t="shared" si="37"/>
        <v>0</v>
      </c>
    </row>
    <row r="39" spans="1:126" x14ac:dyDescent="0.2">
      <c r="D39" s="234"/>
      <c r="E39" s="234"/>
      <c r="F39" s="234"/>
      <c r="G39" s="450"/>
      <c r="I39" s="363"/>
      <c r="M39" s="362"/>
    </row>
    <row r="40" spans="1:126" x14ac:dyDescent="0.2">
      <c r="G40" s="450"/>
      <c r="I40" s="363"/>
      <c r="M40" s="362"/>
      <c r="N40" s="214"/>
    </row>
    <row r="41" spans="1:126" ht="12.75" customHeight="1" x14ac:dyDescent="0.2">
      <c r="B41" s="220" t="s">
        <v>43</v>
      </c>
      <c r="H41" s="490" t="s">
        <v>58</v>
      </c>
      <c r="I41" s="491"/>
      <c r="J41" s="486" t="str">
        <f>'Description of Services'!B15</f>
        <v xml:space="preserve">Service 1:  </v>
      </c>
      <c r="K41" s="487"/>
      <c r="L41" s="486" t="str">
        <f>'Description of Services'!D15</f>
        <v xml:space="preserve">Service 2: </v>
      </c>
      <c r="M41" s="487"/>
      <c r="N41" s="486" t="str">
        <f>'Description of Services'!F15</f>
        <v xml:space="preserve">Service 3:  </v>
      </c>
      <c r="O41" s="487"/>
      <c r="P41" s="486" t="str">
        <f>'Description of Services'!H15</f>
        <v xml:space="preserve">Service 4: </v>
      </c>
      <c r="Q41" s="487"/>
      <c r="R41" s="494" t="str">
        <f>'Description of Services'!J15</f>
        <v xml:space="preserve">Service 5: </v>
      </c>
      <c r="S41" s="495"/>
      <c r="T41" s="486" t="str">
        <f>'Description of Services'!L15</f>
        <v xml:space="preserve">Service 6: </v>
      </c>
      <c r="U41" s="487"/>
      <c r="V41" s="486" t="str">
        <f>'Description of Services'!N15</f>
        <v>Service 7:</v>
      </c>
      <c r="W41" s="487"/>
      <c r="X41" s="486" t="str">
        <f>'Description of Services'!P15</f>
        <v>Service 8:</v>
      </c>
      <c r="Y41" s="487"/>
      <c r="Z41" s="486" t="str">
        <f>'Description of Services'!R15</f>
        <v>Service 9:</v>
      </c>
      <c r="AA41" s="487"/>
      <c r="AB41" s="486" t="str">
        <f>'Description of Services'!T15</f>
        <v>Service 10:</v>
      </c>
      <c r="AC41" s="487"/>
      <c r="AD41" s="486" t="str">
        <f>'Description of Services'!V15</f>
        <v>Service 11:</v>
      </c>
      <c r="AE41" s="487"/>
      <c r="AF41" s="486" t="str">
        <f>'Description of Services'!X15</f>
        <v>Service 12:</v>
      </c>
      <c r="AG41" s="487"/>
      <c r="AH41" s="486" t="str">
        <f>'Description of Services'!Z15</f>
        <v>Service 13:</v>
      </c>
      <c r="AI41" s="487"/>
      <c r="AJ41" s="486" t="str">
        <f>'Description of Services'!AB15</f>
        <v>Service 14:</v>
      </c>
      <c r="AK41" s="487"/>
      <c r="AL41" s="486" t="str">
        <f>'Description of Services'!AD15</f>
        <v>Service 15:</v>
      </c>
      <c r="AM41" s="487"/>
      <c r="AN41" s="486" t="str">
        <f>'Description of Services'!AF15</f>
        <v>Service 16:</v>
      </c>
      <c r="AO41" s="487"/>
      <c r="AP41" s="486" t="str">
        <f>'Description of Services'!AH15</f>
        <v>Service 17:</v>
      </c>
      <c r="AQ41" s="487"/>
      <c r="AR41" s="486" t="str">
        <f>'Description of Services'!AJ15</f>
        <v>Service 18:</v>
      </c>
      <c r="AS41" s="487"/>
      <c r="AT41" s="486" t="str">
        <f>'Description of Services'!AL15</f>
        <v>Service 19:</v>
      </c>
      <c r="AU41" s="487"/>
      <c r="AV41" s="486" t="str">
        <f>'Description of Services'!AN15</f>
        <v>Service 20:</v>
      </c>
      <c r="AW41" s="487"/>
      <c r="AX41" s="486" t="str">
        <f>'Description of Services'!AP15</f>
        <v>Service 21:</v>
      </c>
      <c r="AY41" s="487"/>
      <c r="AZ41" s="486" t="str">
        <f>'Description of Services'!AR15</f>
        <v>Service 22:</v>
      </c>
      <c r="BA41" s="487"/>
      <c r="BB41" s="486" t="str">
        <f>'Description of Services'!AT15</f>
        <v>Service 23:</v>
      </c>
      <c r="BC41" s="487"/>
      <c r="BD41" s="486" t="str">
        <f>'Description of Services'!AV15</f>
        <v>Service 24:</v>
      </c>
      <c r="BE41" s="487"/>
      <c r="BF41" s="486" t="str">
        <f>'Description of Services'!AX15</f>
        <v>Service 25:</v>
      </c>
      <c r="BG41" s="487"/>
      <c r="BH41" s="486" t="str">
        <f>'Description of Services'!AZ15</f>
        <v>Service 26:</v>
      </c>
      <c r="BI41" s="487"/>
      <c r="BJ41" s="486" t="str">
        <f>'Description of Services'!BB15</f>
        <v>Service 27:</v>
      </c>
      <c r="BK41" s="487"/>
      <c r="BL41" s="486" t="str">
        <f>'Description of Services'!BD15</f>
        <v>Service 28:</v>
      </c>
      <c r="BM41" s="487"/>
      <c r="BN41" s="486" t="str">
        <f>'Description of Services'!BF15</f>
        <v>Service 29:</v>
      </c>
      <c r="BO41" s="487"/>
      <c r="BP41" s="486" t="str">
        <f>'Description of Services'!BH15</f>
        <v>Service 30:</v>
      </c>
      <c r="BQ41" s="487"/>
      <c r="BR41" s="486" t="str">
        <f>'Description of Services'!BJ15</f>
        <v>Service 31:</v>
      </c>
      <c r="BS41" s="487"/>
      <c r="BT41" s="486" t="str">
        <f>'Description of Services'!BL15</f>
        <v>Service 32:</v>
      </c>
      <c r="BU41" s="487"/>
      <c r="BV41" s="486" t="str">
        <f>'Description of Services'!BN15</f>
        <v>Service 33:</v>
      </c>
      <c r="BW41" s="487"/>
      <c r="BX41" s="486" t="str">
        <f>'Description of Services'!BP15</f>
        <v>Service 34:</v>
      </c>
      <c r="BY41" s="487"/>
      <c r="BZ41" s="486" t="str">
        <f>'Description of Services'!BR15</f>
        <v>Service 35:</v>
      </c>
      <c r="CA41" s="487"/>
      <c r="CB41" s="486" t="str">
        <f>'Description of Services'!BT15</f>
        <v>Service 36:</v>
      </c>
      <c r="CC41" s="487"/>
      <c r="CD41" s="486" t="str">
        <f>'Description of Services'!BV15</f>
        <v>Service 37:</v>
      </c>
      <c r="CE41" s="487"/>
      <c r="CF41" s="486" t="str">
        <f>'Description of Services'!BX15</f>
        <v>Service 38:</v>
      </c>
      <c r="CG41" s="487"/>
      <c r="CH41" s="486" t="str">
        <f>'Description of Services'!BZ15</f>
        <v>Service 39:</v>
      </c>
      <c r="CI41" s="487"/>
      <c r="CJ41" s="486" t="str">
        <f>'Description of Services'!CB15</f>
        <v>Service 40:</v>
      </c>
      <c r="CK41" s="487"/>
      <c r="CL41" s="486" t="str">
        <f>'Description of Services'!CD15</f>
        <v>Service 41:</v>
      </c>
      <c r="CM41" s="487"/>
      <c r="CN41" s="486" t="str">
        <f>'Description of Services'!CF15</f>
        <v>Service 42:</v>
      </c>
      <c r="CO41" s="487"/>
      <c r="CP41" s="486" t="str">
        <f>'Description of Services'!CH15</f>
        <v>Service 43:</v>
      </c>
      <c r="CQ41" s="487"/>
      <c r="CR41" s="486" t="str">
        <f>'Description of Services'!CJ15</f>
        <v>Service 44:</v>
      </c>
      <c r="CS41" s="487"/>
      <c r="CT41" s="486" t="str">
        <f>'Description of Services'!CL15</f>
        <v>Service 45:</v>
      </c>
      <c r="CU41" s="487"/>
      <c r="CV41" s="486" t="str">
        <f>'Description of Services'!CN15</f>
        <v>Service 46:</v>
      </c>
      <c r="CW41" s="487"/>
      <c r="CX41" s="486" t="str">
        <f>'Description of Services'!CP15</f>
        <v>Service 47:</v>
      </c>
      <c r="CY41" s="487"/>
      <c r="CZ41" s="486" t="str">
        <f>'Description of Services'!CR15</f>
        <v>Service 48:</v>
      </c>
      <c r="DA41" s="487"/>
      <c r="DB41" s="486" t="str">
        <f>'Description of Services'!CT15</f>
        <v>Service 49:</v>
      </c>
      <c r="DC41" s="487"/>
      <c r="DD41" s="486" t="str">
        <f>'Description of Services'!CV15</f>
        <v>Service 50:</v>
      </c>
      <c r="DE41" s="487"/>
    </row>
    <row r="42" spans="1:126" ht="11.25" x14ac:dyDescent="0.2">
      <c r="H42" s="492"/>
      <c r="I42" s="493"/>
      <c r="J42" s="488"/>
      <c r="K42" s="489"/>
      <c r="L42" s="488"/>
      <c r="M42" s="489"/>
      <c r="N42" s="488"/>
      <c r="O42" s="489"/>
      <c r="P42" s="488"/>
      <c r="Q42" s="489"/>
      <c r="R42" s="488"/>
      <c r="S42" s="489"/>
      <c r="T42" s="488"/>
      <c r="U42" s="489"/>
      <c r="V42" s="488"/>
      <c r="W42" s="489"/>
      <c r="X42" s="488"/>
      <c r="Y42" s="489"/>
      <c r="Z42" s="488"/>
      <c r="AA42" s="489"/>
      <c r="AB42" s="488"/>
      <c r="AC42" s="489"/>
      <c r="AD42" s="488"/>
      <c r="AE42" s="489"/>
      <c r="AF42" s="488"/>
      <c r="AG42" s="489"/>
      <c r="AH42" s="488"/>
      <c r="AI42" s="489"/>
      <c r="AJ42" s="488"/>
      <c r="AK42" s="489"/>
      <c r="AL42" s="488"/>
      <c r="AM42" s="489"/>
      <c r="AN42" s="488"/>
      <c r="AO42" s="489"/>
      <c r="AP42" s="488"/>
      <c r="AQ42" s="489"/>
      <c r="AR42" s="488"/>
      <c r="AS42" s="489"/>
      <c r="AT42" s="488"/>
      <c r="AU42" s="489"/>
      <c r="AV42" s="488"/>
      <c r="AW42" s="489"/>
      <c r="AX42" s="488"/>
      <c r="AY42" s="489"/>
      <c r="AZ42" s="488"/>
      <c r="BA42" s="489"/>
      <c r="BB42" s="488"/>
      <c r="BC42" s="489"/>
      <c r="BD42" s="488"/>
      <c r="BE42" s="489"/>
      <c r="BF42" s="488"/>
      <c r="BG42" s="489"/>
      <c r="BH42" s="488"/>
      <c r="BI42" s="489"/>
      <c r="BJ42" s="488"/>
      <c r="BK42" s="489"/>
      <c r="BL42" s="488"/>
      <c r="BM42" s="489"/>
      <c r="BN42" s="488"/>
      <c r="BO42" s="489"/>
      <c r="BP42" s="488"/>
      <c r="BQ42" s="489"/>
      <c r="BR42" s="488"/>
      <c r="BS42" s="489"/>
      <c r="BT42" s="488"/>
      <c r="BU42" s="489"/>
      <c r="BV42" s="488"/>
      <c r="BW42" s="489"/>
      <c r="BX42" s="488"/>
      <c r="BY42" s="489"/>
      <c r="BZ42" s="488"/>
      <c r="CA42" s="489"/>
      <c r="CB42" s="488"/>
      <c r="CC42" s="489"/>
      <c r="CD42" s="488"/>
      <c r="CE42" s="489"/>
      <c r="CF42" s="488"/>
      <c r="CG42" s="489"/>
      <c r="CH42" s="488"/>
      <c r="CI42" s="489"/>
      <c r="CJ42" s="488"/>
      <c r="CK42" s="489"/>
      <c r="CL42" s="488"/>
      <c r="CM42" s="489"/>
      <c r="CN42" s="488"/>
      <c r="CO42" s="489"/>
      <c r="CP42" s="488"/>
      <c r="CQ42" s="489"/>
      <c r="CR42" s="488"/>
      <c r="CS42" s="489"/>
      <c r="CT42" s="488"/>
      <c r="CU42" s="489"/>
      <c r="CV42" s="488"/>
      <c r="CW42" s="489"/>
      <c r="CX42" s="488"/>
      <c r="CY42" s="489"/>
      <c r="CZ42" s="488"/>
      <c r="DA42" s="489"/>
      <c r="DB42" s="488"/>
      <c r="DC42" s="489"/>
      <c r="DD42" s="488"/>
      <c r="DE42" s="489"/>
    </row>
    <row r="43" spans="1:126" x14ac:dyDescent="0.2">
      <c r="H43" s="216"/>
      <c r="J43" s="216"/>
      <c r="K43" s="216"/>
      <c r="L43" s="216"/>
      <c r="M43" s="216"/>
      <c r="N43" s="216"/>
      <c r="O43" s="216"/>
      <c r="Q43" s="216"/>
      <c r="R43" s="216"/>
      <c r="T43" s="216"/>
      <c r="U43" s="216"/>
      <c r="V43" s="216"/>
      <c r="W43" s="216"/>
      <c r="X43" s="216"/>
      <c r="Y43" s="216"/>
      <c r="Z43" s="216"/>
      <c r="AA43" s="216"/>
      <c r="AB43" s="216"/>
      <c r="AD43" s="216"/>
      <c r="AE43" s="216"/>
      <c r="AF43" s="216"/>
      <c r="AH43" s="216"/>
      <c r="AI43" s="216"/>
      <c r="AJ43" s="216"/>
      <c r="AL43" s="216"/>
      <c r="AM43" s="216"/>
      <c r="AN43" s="216"/>
      <c r="AP43" s="216"/>
      <c r="AQ43" s="216"/>
      <c r="AR43" s="216"/>
      <c r="AT43" s="216"/>
      <c r="AU43" s="216"/>
      <c r="AV43" s="216"/>
      <c r="AX43" s="216"/>
      <c r="AY43" s="216"/>
      <c r="AZ43" s="216"/>
      <c r="BB43" s="216"/>
      <c r="BC43" s="216"/>
      <c r="BD43" s="216"/>
      <c r="BF43" s="216"/>
      <c r="BG43" s="216"/>
      <c r="BH43" s="216"/>
      <c r="BJ43" s="216"/>
      <c r="BK43" s="216"/>
      <c r="BL43" s="216"/>
      <c r="BN43" s="216"/>
      <c r="BO43" s="216"/>
      <c r="BP43" s="216"/>
      <c r="BR43" s="216"/>
      <c r="BS43" s="216"/>
      <c r="BT43" s="216"/>
      <c r="BV43" s="216"/>
      <c r="BW43" s="216"/>
      <c r="BX43" s="216"/>
      <c r="BZ43" s="216"/>
      <c r="CA43" s="216"/>
      <c r="CB43" s="216"/>
      <c r="CD43" s="216"/>
      <c r="CE43" s="216"/>
      <c r="CF43" s="216"/>
      <c r="CH43" s="216"/>
      <c r="CI43" s="216"/>
      <c r="CJ43" s="216"/>
      <c r="CL43" s="216"/>
      <c r="CM43" s="216"/>
      <c r="CN43" s="216"/>
      <c r="CP43" s="216"/>
      <c r="CQ43" s="216"/>
      <c r="CR43" s="216"/>
      <c r="CT43" s="216"/>
      <c r="CU43" s="216"/>
      <c r="CV43" s="216"/>
      <c r="CX43" s="216"/>
      <c r="CY43" s="216"/>
      <c r="CZ43" s="216"/>
      <c r="DB43" s="216"/>
      <c r="DC43" s="216"/>
      <c r="DD43" s="216"/>
      <c r="DF43" s="216"/>
      <c r="DG43" s="216"/>
      <c r="DH43" s="216"/>
      <c r="DI43" s="216"/>
      <c r="DJ43" s="216"/>
      <c r="DK43" s="216"/>
      <c r="DL43" s="216"/>
      <c r="DN43" s="216"/>
      <c r="DO43" s="216"/>
      <c r="DP43" s="216"/>
      <c r="DQ43" s="216"/>
      <c r="DR43" s="216"/>
      <c r="DS43" s="216"/>
      <c r="DT43" s="216"/>
      <c r="DU43" s="216"/>
      <c r="DV43" s="216"/>
    </row>
    <row r="44" spans="1:126" ht="46.5" customHeight="1" thickBot="1" x14ac:dyDescent="0.25">
      <c r="A44" s="235" t="s">
        <v>1</v>
      </c>
      <c r="D44" s="236" t="s">
        <v>51</v>
      </c>
      <c r="E44" s="236" t="s">
        <v>69</v>
      </c>
      <c r="F44" s="236" t="s">
        <v>313</v>
      </c>
      <c r="G44" s="236" t="s">
        <v>47</v>
      </c>
      <c r="H44" s="236" t="s">
        <v>49</v>
      </c>
      <c r="I44" s="236" t="s">
        <v>50</v>
      </c>
      <c r="J44" s="236" t="s">
        <v>48</v>
      </c>
      <c r="K44" s="236" t="s">
        <v>314</v>
      </c>
      <c r="L44" s="236" t="s">
        <v>48</v>
      </c>
      <c r="M44" s="236" t="s">
        <v>314</v>
      </c>
      <c r="N44" s="236" t="s">
        <v>48</v>
      </c>
      <c r="O44" s="236" t="s">
        <v>314</v>
      </c>
      <c r="P44" s="236" t="s">
        <v>48</v>
      </c>
      <c r="Q44" s="236" t="s">
        <v>314</v>
      </c>
      <c r="R44" s="236" t="s">
        <v>48</v>
      </c>
      <c r="S44" s="236" t="s">
        <v>314</v>
      </c>
      <c r="T44" s="236" t="s">
        <v>48</v>
      </c>
      <c r="U44" s="236" t="s">
        <v>314</v>
      </c>
      <c r="V44" s="236" t="s">
        <v>48</v>
      </c>
      <c r="W44" s="236" t="s">
        <v>314</v>
      </c>
      <c r="X44" s="236" t="s">
        <v>48</v>
      </c>
      <c r="Y44" s="236" t="s">
        <v>314</v>
      </c>
      <c r="Z44" s="236" t="s">
        <v>48</v>
      </c>
      <c r="AA44" s="236" t="s">
        <v>314</v>
      </c>
      <c r="AB44" s="236" t="s">
        <v>48</v>
      </c>
      <c r="AC44" s="236" t="s">
        <v>314</v>
      </c>
      <c r="AD44" s="236" t="s">
        <v>48</v>
      </c>
      <c r="AE44" s="236" t="s">
        <v>314</v>
      </c>
      <c r="AF44" s="236" t="s">
        <v>48</v>
      </c>
      <c r="AG44" s="236" t="s">
        <v>314</v>
      </c>
      <c r="AH44" s="236" t="s">
        <v>48</v>
      </c>
      <c r="AI44" s="236" t="s">
        <v>314</v>
      </c>
      <c r="AJ44" s="236" t="s">
        <v>48</v>
      </c>
      <c r="AK44" s="236" t="s">
        <v>314</v>
      </c>
      <c r="AL44" s="236" t="s">
        <v>48</v>
      </c>
      <c r="AM44" s="236" t="s">
        <v>314</v>
      </c>
      <c r="AN44" s="236" t="s">
        <v>48</v>
      </c>
      <c r="AO44" s="236" t="s">
        <v>314</v>
      </c>
      <c r="AP44" s="236" t="s">
        <v>48</v>
      </c>
      <c r="AQ44" s="236" t="s">
        <v>314</v>
      </c>
      <c r="AR44" s="236" t="s">
        <v>48</v>
      </c>
      <c r="AS44" s="236" t="s">
        <v>314</v>
      </c>
      <c r="AT44" s="236" t="s">
        <v>48</v>
      </c>
      <c r="AU44" s="236" t="s">
        <v>314</v>
      </c>
      <c r="AV44" s="236" t="s">
        <v>48</v>
      </c>
      <c r="AW44" s="236" t="s">
        <v>314</v>
      </c>
      <c r="AX44" s="236" t="s">
        <v>48</v>
      </c>
      <c r="AY44" s="236" t="s">
        <v>314</v>
      </c>
      <c r="AZ44" s="236" t="s">
        <v>48</v>
      </c>
      <c r="BA44" s="236" t="s">
        <v>314</v>
      </c>
      <c r="BB44" s="236" t="s">
        <v>48</v>
      </c>
      <c r="BC44" s="236" t="s">
        <v>314</v>
      </c>
      <c r="BD44" s="236" t="s">
        <v>48</v>
      </c>
      <c r="BE44" s="236" t="s">
        <v>314</v>
      </c>
      <c r="BF44" s="236" t="s">
        <v>48</v>
      </c>
      <c r="BG44" s="236" t="s">
        <v>314</v>
      </c>
      <c r="BH44" s="236" t="s">
        <v>48</v>
      </c>
      <c r="BI44" s="236" t="s">
        <v>314</v>
      </c>
      <c r="BJ44" s="236" t="s">
        <v>48</v>
      </c>
      <c r="BK44" s="236" t="s">
        <v>314</v>
      </c>
      <c r="BL44" s="236" t="s">
        <v>48</v>
      </c>
      <c r="BM44" s="236" t="s">
        <v>314</v>
      </c>
      <c r="BN44" s="236" t="s">
        <v>48</v>
      </c>
      <c r="BO44" s="236" t="s">
        <v>314</v>
      </c>
      <c r="BP44" s="236" t="s">
        <v>48</v>
      </c>
      <c r="BQ44" s="236" t="s">
        <v>314</v>
      </c>
      <c r="BR44" s="236" t="s">
        <v>48</v>
      </c>
      <c r="BS44" s="236" t="s">
        <v>314</v>
      </c>
      <c r="BT44" s="236" t="s">
        <v>48</v>
      </c>
      <c r="BU44" s="236" t="s">
        <v>314</v>
      </c>
      <c r="BV44" s="236" t="s">
        <v>48</v>
      </c>
      <c r="BW44" s="236" t="s">
        <v>314</v>
      </c>
      <c r="BX44" s="236" t="s">
        <v>48</v>
      </c>
      <c r="BY44" s="236" t="s">
        <v>314</v>
      </c>
      <c r="BZ44" s="236" t="s">
        <v>48</v>
      </c>
      <c r="CA44" s="236" t="s">
        <v>314</v>
      </c>
      <c r="CB44" s="236" t="s">
        <v>48</v>
      </c>
      <c r="CC44" s="236" t="s">
        <v>314</v>
      </c>
      <c r="CD44" s="236" t="s">
        <v>48</v>
      </c>
      <c r="CE44" s="236" t="s">
        <v>314</v>
      </c>
      <c r="CF44" s="236" t="s">
        <v>48</v>
      </c>
      <c r="CG44" s="236" t="s">
        <v>314</v>
      </c>
      <c r="CH44" s="236" t="s">
        <v>48</v>
      </c>
      <c r="CI44" s="236" t="s">
        <v>314</v>
      </c>
      <c r="CJ44" s="236" t="s">
        <v>48</v>
      </c>
      <c r="CK44" s="236" t="s">
        <v>314</v>
      </c>
      <c r="CL44" s="236" t="s">
        <v>48</v>
      </c>
      <c r="CM44" s="236" t="s">
        <v>314</v>
      </c>
      <c r="CN44" s="236" t="s">
        <v>48</v>
      </c>
      <c r="CO44" s="236" t="s">
        <v>314</v>
      </c>
      <c r="CP44" s="236" t="s">
        <v>48</v>
      </c>
      <c r="CQ44" s="236" t="s">
        <v>314</v>
      </c>
      <c r="CR44" s="236" t="s">
        <v>48</v>
      </c>
      <c r="CS44" s="236" t="s">
        <v>314</v>
      </c>
      <c r="CT44" s="236" t="s">
        <v>48</v>
      </c>
      <c r="CU44" s="236" t="s">
        <v>314</v>
      </c>
      <c r="CV44" s="236" t="s">
        <v>48</v>
      </c>
      <c r="CW44" s="236" t="s">
        <v>314</v>
      </c>
      <c r="CX44" s="236" t="s">
        <v>48</v>
      </c>
      <c r="CY44" s="236" t="s">
        <v>314</v>
      </c>
      <c r="CZ44" s="236" t="s">
        <v>48</v>
      </c>
      <c r="DA44" s="236" t="s">
        <v>314</v>
      </c>
      <c r="DB44" s="236" t="s">
        <v>48</v>
      </c>
      <c r="DC44" s="236" t="s">
        <v>314</v>
      </c>
      <c r="DD44" s="236" t="s">
        <v>48</v>
      </c>
      <c r="DE44" s="236" t="s">
        <v>314</v>
      </c>
    </row>
    <row r="45" spans="1:126" ht="11.25" x14ac:dyDescent="0.2">
      <c r="B45" s="237"/>
      <c r="C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7"/>
      <c r="BR45" s="237"/>
      <c r="BS45" s="237"/>
      <c r="BT45" s="237"/>
      <c r="BU45" s="237"/>
      <c r="BV45" s="237"/>
      <c r="BW45" s="237"/>
      <c r="BX45" s="237"/>
      <c r="BY45" s="237"/>
      <c r="BZ45" s="237"/>
      <c r="CA45" s="237"/>
      <c r="CB45" s="237"/>
      <c r="CC45" s="237"/>
      <c r="CD45" s="237"/>
      <c r="CE45" s="237"/>
      <c r="CF45" s="237"/>
      <c r="CG45" s="237"/>
      <c r="CH45" s="237"/>
      <c r="CI45" s="237"/>
      <c r="CJ45" s="237"/>
      <c r="CK45" s="237"/>
      <c r="CL45" s="237"/>
      <c r="CM45" s="237"/>
      <c r="CN45" s="237"/>
      <c r="CO45" s="237"/>
      <c r="CP45" s="237"/>
      <c r="CQ45" s="237"/>
      <c r="CR45" s="237"/>
      <c r="CS45" s="237"/>
      <c r="CT45" s="237"/>
      <c r="CU45" s="237"/>
      <c r="CV45" s="237"/>
      <c r="CW45" s="237"/>
      <c r="CX45" s="237"/>
      <c r="CY45" s="237"/>
      <c r="CZ45" s="237"/>
      <c r="DA45" s="237"/>
      <c r="DB45" s="237"/>
      <c r="DC45" s="237"/>
      <c r="DD45" s="237"/>
      <c r="DE45" s="237"/>
    </row>
    <row r="46" spans="1:126" ht="11.25" x14ac:dyDescent="0.2">
      <c r="B46" s="238" t="str">
        <f>CONCATENATE(D13,"/",D14)</f>
        <v>Name 1/Role</v>
      </c>
      <c r="D46" s="210">
        <f>ROUND(D$38,0)</f>
        <v>0</v>
      </c>
      <c r="E46" s="210">
        <f t="shared" ref="E46:E77" si="38">ROUND(I46+K46+M46+O46+Q46+S46+U46+W46+Y46+AA46+AC46+AE46+AG46+AI46+AK46+AM46+AO46+AQ46+AS46+AU46+AW46+AY46+BA46+BC46+BE46+BG46+BI46+BK46+BM46+BO46+BQ46+BS46+BU46+BW46+BY46+CA46+CC46+CE46+CG46+CI46+CK46+CM46+CO46+CQ46+CS46+CU46+CW46+CY46+DA46+DC46+DE46,0)</f>
        <v>0</v>
      </c>
      <c r="F46" s="405">
        <f t="shared" ref="F46:F77" si="39">H46+J46+L46+N46+P46+R46+T46+V46+X46+Z46+AB46+AD46+AF46+AH46+AJ46+AL46+AN46+AP46+AR46+AT46+AV46+AX46+AZ46+BB46+BD46+BF46+BH46+BJ46+BL46+BN46+BP46+BR46+BT46+BV46+BX46+BZ46+CB46+CD46+CF46+CH46+CJ46+CL46+CN46+CP46+CR46+CT46+CV46+CX46+CZ46+DB46+DD46</f>
        <v>0</v>
      </c>
      <c r="G46" s="211" t="str">
        <f t="shared" ref="G46:G77" si="40">IF(D46&lt;&gt;E46, "No", "Yes")</f>
        <v>Yes</v>
      </c>
      <c r="H46" s="397"/>
      <c r="I46" s="398">
        <f t="shared" ref="I46:I77" si="41">D46*H46</f>
        <v>0</v>
      </c>
      <c r="J46" s="399"/>
      <c r="K46" s="239">
        <f t="shared" ref="K46:K77" si="42">D46*J46</f>
        <v>0</v>
      </c>
      <c r="L46" s="397"/>
      <c r="M46" s="239">
        <f t="shared" ref="M46:M77" si="43">D46*L46</f>
        <v>0</v>
      </c>
      <c r="N46" s="397"/>
      <c r="O46" s="239">
        <f t="shared" ref="O46:O77" si="44">D46*N46</f>
        <v>0</v>
      </c>
      <c r="P46" s="397"/>
      <c r="Q46" s="239">
        <f t="shared" ref="Q46:Q77" si="45">D46*P46</f>
        <v>0</v>
      </c>
      <c r="R46" s="397"/>
      <c r="S46" s="239">
        <f t="shared" ref="S46:S77" si="46">D46*R46</f>
        <v>0</v>
      </c>
      <c r="T46" s="399"/>
      <c r="U46" s="407">
        <f t="shared" ref="U46:U77" si="47">D46*T46</f>
        <v>0</v>
      </c>
      <c r="V46" s="397"/>
      <c r="W46" s="239">
        <f t="shared" ref="W46:W77" si="48">D46*V46</f>
        <v>0</v>
      </c>
      <c r="X46" s="397"/>
      <c r="Y46" s="239">
        <f t="shared" ref="Y46:Y77" si="49">D46*X46</f>
        <v>0</v>
      </c>
      <c r="Z46" s="397"/>
      <c r="AA46" s="239">
        <f>D46*Z46</f>
        <v>0</v>
      </c>
      <c r="AB46" s="397"/>
      <c r="AC46" s="239">
        <f t="shared" ref="AC46:AC77" si="50">D46*AB46</f>
        <v>0</v>
      </c>
      <c r="AD46" s="397"/>
      <c r="AE46" s="239">
        <f t="shared" ref="AE46:AE77" si="51">D46*AD46</f>
        <v>0</v>
      </c>
      <c r="AF46" s="397"/>
      <c r="AG46" s="239">
        <f t="shared" ref="AG46:AG77" si="52">D46*AF46</f>
        <v>0</v>
      </c>
      <c r="AH46" s="397"/>
      <c r="AI46" s="239">
        <f t="shared" ref="AI46:AI77" si="53">D46*AH46</f>
        <v>0</v>
      </c>
      <c r="AJ46" s="397"/>
      <c r="AK46" s="239">
        <f t="shared" ref="AK46:AK77" si="54">D46*AJ46</f>
        <v>0</v>
      </c>
      <c r="AL46" s="397"/>
      <c r="AM46" s="239">
        <f t="shared" ref="AM46:AM77" si="55">D46*AL46</f>
        <v>0</v>
      </c>
      <c r="AN46" s="397"/>
      <c r="AO46" s="239">
        <f t="shared" ref="AO46:AO77" si="56">D46*AN46</f>
        <v>0</v>
      </c>
      <c r="AP46" s="397"/>
      <c r="AQ46" s="239">
        <f t="shared" ref="AQ46:AQ77" si="57">D46*AP46</f>
        <v>0</v>
      </c>
      <c r="AR46" s="397"/>
      <c r="AS46" s="239">
        <f t="shared" ref="AS46:AS77" si="58">D46*AR46</f>
        <v>0</v>
      </c>
      <c r="AT46" s="397"/>
      <c r="AU46" s="239">
        <f t="shared" ref="AU46:AU77" si="59">D46*AT46</f>
        <v>0</v>
      </c>
      <c r="AV46" s="397"/>
      <c r="AW46" s="239">
        <f t="shared" ref="AW46:AW77" si="60">D46*AV46</f>
        <v>0</v>
      </c>
      <c r="AX46" s="397"/>
      <c r="AY46" s="239">
        <f t="shared" ref="AY46:AY77" si="61">D46*AX46</f>
        <v>0</v>
      </c>
      <c r="AZ46" s="397"/>
      <c r="BA46" s="239">
        <f t="shared" ref="BA46:BA77" si="62">D46*AZ46</f>
        <v>0</v>
      </c>
      <c r="BB46" s="397"/>
      <c r="BC46" s="239">
        <f t="shared" ref="BC46:BC77" si="63">D46*BB46</f>
        <v>0</v>
      </c>
      <c r="BD46" s="397"/>
      <c r="BE46" s="239">
        <f t="shared" ref="BE46:BE77" si="64">D46*BD46</f>
        <v>0</v>
      </c>
      <c r="BF46" s="397"/>
      <c r="BG46" s="239">
        <f t="shared" ref="BG46:BG77" si="65">D46*BF46</f>
        <v>0</v>
      </c>
      <c r="BH46" s="397"/>
      <c r="BI46" s="239">
        <f t="shared" ref="BI46:BI77" si="66">D46*BH46</f>
        <v>0</v>
      </c>
      <c r="BJ46" s="397"/>
      <c r="BK46" s="239">
        <f t="shared" ref="BK46:BK77" si="67">D46*BJ46</f>
        <v>0</v>
      </c>
      <c r="BL46" s="397"/>
      <c r="BM46" s="239">
        <f t="shared" ref="BM46:BM77" si="68">D46*BL46</f>
        <v>0</v>
      </c>
      <c r="BN46" s="397"/>
      <c r="BO46" s="239">
        <f t="shared" ref="BO46:BO77" si="69">D46*BN46</f>
        <v>0</v>
      </c>
      <c r="BP46" s="397"/>
      <c r="BQ46" s="239">
        <f t="shared" ref="BQ46:BQ77" si="70">D46*BP46</f>
        <v>0</v>
      </c>
      <c r="BR46" s="397"/>
      <c r="BS46" s="239">
        <f t="shared" ref="BS46:BS77" si="71">(D46*BR46)</f>
        <v>0</v>
      </c>
      <c r="BT46" s="397"/>
      <c r="BU46" s="239">
        <f t="shared" ref="BU46:BU77" si="72">D46*BT46</f>
        <v>0</v>
      </c>
      <c r="BV46" s="397"/>
      <c r="BW46" s="239">
        <f t="shared" ref="BW46:BW77" si="73">D46*BV46</f>
        <v>0</v>
      </c>
      <c r="BX46" s="397"/>
      <c r="BY46" s="239">
        <f t="shared" ref="BY46:BY77" si="74">D46*BX46</f>
        <v>0</v>
      </c>
      <c r="BZ46" s="397"/>
      <c r="CA46" s="239">
        <f t="shared" ref="CA46:CA77" si="75">D46*BZ46</f>
        <v>0</v>
      </c>
      <c r="CB46" s="397"/>
      <c r="CC46" s="239">
        <f t="shared" ref="CC46:CC77" si="76">D46*CB46</f>
        <v>0</v>
      </c>
      <c r="CD46" s="397"/>
      <c r="CE46" s="239">
        <f t="shared" ref="CE46:CE77" si="77">D46*CD46</f>
        <v>0</v>
      </c>
      <c r="CF46" s="397"/>
      <c r="CG46" s="239">
        <f t="shared" ref="CG46:CG77" si="78">D46*CF46</f>
        <v>0</v>
      </c>
      <c r="CH46" s="397"/>
      <c r="CI46" s="239">
        <f t="shared" ref="CI46:CI77" si="79">D46*CH46</f>
        <v>0</v>
      </c>
      <c r="CJ46" s="397"/>
      <c r="CK46" s="239">
        <f t="shared" ref="CK46:CK77" si="80">D46*CJ46</f>
        <v>0</v>
      </c>
      <c r="CL46" s="397"/>
      <c r="CM46" s="239">
        <f t="shared" ref="CM46:CM77" si="81">D46*CL46</f>
        <v>0</v>
      </c>
      <c r="CN46" s="397"/>
      <c r="CO46" s="239">
        <f t="shared" ref="CO46:CO77" si="82">D46*CN46</f>
        <v>0</v>
      </c>
      <c r="CP46" s="397"/>
      <c r="CQ46" s="239">
        <f t="shared" ref="CQ46:CQ77" si="83">D46*CP46</f>
        <v>0</v>
      </c>
      <c r="CR46" s="397"/>
      <c r="CS46" s="239">
        <f t="shared" ref="CS46:CS77" si="84">D46*CR46</f>
        <v>0</v>
      </c>
      <c r="CT46" s="397"/>
      <c r="CU46" s="239">
        <f t="shared" ref="CU46:CU77" si="85">D46*CT46</f>
        <v>0</v>
      </c>
      <c r="CV46" s="397"/>
      <c r="CW46" s="239">
        <f t="shared" ref="CW46:CW77" si="86">D46*CV46</f>
        <v>0</v>
      </c>
      <c r="CX46" s="397"/>
      <c r="CY46" s="239">
        <f t="shared" ref="CY46:CY77" si="87">D46*CX46</f>
        <v>0</v>
      </c>
      <c r="CZ46" s="397"/>
      <c r="DA46" s="239">
        <f t="shared" ref="DA46:DA77" si="88">D46*CZ46</f>
        <v>0</v>
      </c>
      <c r="DB46" s="397"/>
      <c r="DC46" s="239">
        <f t="shared" ref="DC46:DC77" si="89">D46*DB46</f>
        <v>0</v>
      </c>
      <c r="DD46" s="397"/>
      <c r="DE46" s="239">
        <f t="shared" ref="DE46:DE77" si="90">D46*DD46</f>
        <v>0</v>
      </c>
    </row>
    <row r="47" spans="1:126" ht="11.25" x14ac:dyDescent="0.2">
      <c r="B47" s="238" t="str">
        <f>CONCATENATE(E13,"/",E14)</f>
        <v>Name 2/Role</v>
      </c>
      <c r="D47" s="210">
        <f>ROUND(E$38,0)</f>
        <v>0</v>
      </c>
      <c r="E47" s="210">
        <f t="shared" si="38"/>
        <v>0</v>
      </c>
      <c r="F47" s="405">
        <f t="shared" si="39"/>
        <v>0</v>
      </c>
      <c r="G47" s="211" t="str">
        <f t="shared" si="40"/>
        <v>Yes</v>
      </c>
      <c r="H47" s="399"/>
      <c r="I47" s="398">
        <f t="shared" si="41"/>
        <v>0</v>
      </c>
      <c r="J47" s="399"/>
      <c r="K47" s="239">
        <f t="shared" si="42"/>
        <v>0</v>
      </c>
      <c r="L47" s="397"/>
      <c r="M47" s="239">
        <f t="shared" si="43"/>
        <v>0</v>
      </c>
      <c r="N47" s="397"/>
      <c r="O47" s="239">
        <f t="shared" si="44"/>
        <v>0</v>
      </c>
      <c r="P47" s="397"/>
      <c r="Q47" s="239">
        <f t="shared" si="45"/>
        <v>0</v>
      </c>
      <c r="R47" s="397"/>
      <c r="S47" s="239">
        <f t="shared" si="46"/>
        <v>0</v>
      </c>
      <c r="T47" s="399"/>
      <c r="U47" s="407">
        <f t="shared" si="47"/>
        <v>0</v>
      </c>
      <c r="V47" s="397"/>
      <c r="W47" s="239">
        <f t="shared" si="48"/>
        <v>0</v>
      </c>
      <c r="X47" s="397"/>
      <c r="Y47" s="239">
        <f t="shared" si="49"/>
        <v>0</v>
      </c>
      <c r="Z47" s="397"/>
      <c r="AA47" s="239">
        <f t="shared" ref="AA47:AA78" si="91">ROUND(D47*Z47,0)</f>
        <v>0</v>
      </c>
      <c r="AB47" s="397"/>
      <c r="AC47" s="239">
        <f t="shared" si="50"/>
        <v>0</v>
      </c>
      <c r="AD47" s="397"/>
      <c r="AE47" s="239">
        <f t="shared" si="51"/>
        <v>0</v>
      </c>
      <c r="AF47" s="397"/>
      <c r="AG47" s="239">
        <f t="shared" si="52"/>
        <v>0</v>
      </c>
      <c r="AH47" s="397"/>
      <c r="AI47" s="239">
        <f t="shared" si="53"/>
        <v>0</v>
      </c>
      <c r="AJ47" s="397"/>
      <c r="AK47" s="239">
        <f t="shared" si="54"/>
        <v>0</v>
      </c>
      <c r="AL47" s="397"/>
      <c r="AM47" s="239">
        <f t="shared" si="55"/>
        <v>0</v>
      </c>
      <c r="AN47" s="397"/>
      <c r="AO47" s="239">
        <f t="shared" si="56"/>
        <v>0</v>
      </c>
      <c r="AP47" s="397"/>
      <c r="AQ47" s="239">
        <f t="shared" si="57"/>
        <v>0</v>
      </c>
      <c r="AR47" s="397"/>
      <c r="AS47" s="239">
        <f t="shared" si="58"/>
        <v>0</v>
      </c>
      <c r="AT47" s="397"/>
      <c r="AU47" s="239">
        <f t="shared" si="59"/>
        <v>0</v>
      </c>
      <c r="AV47" s="397"/>
      <c r="AW47" s="239">
        <f t="shared" si="60"/>
        <v>0</v>
      </c>
      <c r="AX47" s="397"/>
      <c r="AY47" s="239">
        <f t="shared" si="61"/>
        <v>0</v>
      </c>
      <c r="AZ47" s="397"/>
      <c r="BA47" s="239">
        <f t="shared" si="62"/>
        <v>0</v>
      </c>
      <c r="BB47" s="397"/>
      <c r="BC47" s="239">
        <f t="shared" si="63"/>
        <v>0</v>
      </c>
      <c r="BD47" s="397"/>
      <c r="BE47" s="239">
        <f t="shared" si="64"/>
        <v>0</v>
      </c>
      <c r="BF47" s="397"/>
      <c r="BG47" s="239">
        <f t="shared" si="65"/>
        <v>0</v>
      </c>
      <c r="BH47" s="397"/>
      <c r="BI47" s="239">
        <f t="shared" si="66"/>
        <v>0</v>
      </c>
      <c r="BJ47" s="397"/>
      <c r="BK47" s="239">
        <f t="shared" si="67"/>
        <v>0</v>
      </c>
      <c r="BL47" s="397"/>
      <c r="BM47" s="239">
        <f t="shared" si="68"/>
        <v>0</v>
      </c>
      <c r="BN47" s="397"/>
      <c r="BO47" s="239">
        <f t="shared" si="69"/>
        <v>0</v>
      </c>
      <c r="BP47" s="397"/>
      <c r="BQ47" s="239">
        <f t="shared" si="70"/>
        <v>0</v>
      </c>
      <c r="BR47" s="397"/>
      <c r="BS47" s="239">
        <f t="shared" si="71"/>
        <v>0</v>
      </c>
      <c r="BT47" s="397"/>
      <c r="BU47" s="239">
        <f t="shared" si="72"/>
        <v>0</v>
      </c>
      <c r="BV47" s="397"/>
      <c r="BW47" s="239">
        <f t="shared" si="73"/>
        <v>0</v>
      </c>
      <c r="BX47" s="397"/>
      <c r="BY47" s="239">
        <f t="shared" si="74"/>
        <v>0</v>
      </c>
      <c r="BZ47" s="397"/>
      <c r="CA47" s="239">
        <f t="shared" si="75"/>
        <v>0</v>
      </c>
      <c r="CB47" s="397"/>
      <c r="CC47" s="239">
        <f t="shared" si="76"/>
        <v>0</v>
      </c>
      <c r="CD47" s="397"/>
      <c r="CE47" s="239">
        <f t="shared" si="77"/>
        <v>0</v>
      </c>
      <c r="CF47" s="397"/>
      <c r="CG47" s="239">
        <f t="shared" si="78"/>
        <v>0</v>
      </c>
      <c r="CH47" s="397"/>
      <c r="CI47" s="239">
        <f t="shared" si="79"/>
        <v>0</v>
      </c>
      <c r="CJ47" s="397"/>
      <c r="CK47" s="239">
        <f t="shared" si="80"/>
        <v>0</v>
      </c>
      <c r="CL47" s="397"/>
      <c r="CM47" s="239">
        <f t="shared" si="81"/>
        <v>0</v>
      </c>
      <c r="CN47" s="397"/>
      <c r="CO47" s="239">
        <f t="shared" si="82"/>
        <v>0</v>
      </c>
      <c r="CP47" s="397"/>
      <c r="CQ47" s="239">
        <f t="shared" si="83"/>
        <v>0</v>
      </c>
      <c r="CR47" s="397"/>
      <c r="CS47" s="239">
        <f t="shared" si="84"/>
        <v>0</v>
      </c>
      <c r="CT47" s="397"/>
      <c r="CU47" s="239">
        <f t="shared" si="85"/>
        <v>0</v>
      </c>
      <c r="CV47" s="397"/>
      <c r="CW47" s="239">
        <f t="shared" si="86"/>
        <v>0</v>
      </c>
      <c r="CX47" s="397"/>
      <c r="CY47" s="239">
        <f t="shared" si="87"/>
        <v>0</v>
      </c>
      <c r="CZ47" s="397"/>
      <c r="DA47" s="239">
        <f t="shared" si="88"/>
        <v>0</v>
      </c>
      <c r="DB47" s="397"/>
      <c r="DC47" s="239">
        <f t="shared" si="89"/>
        <v>0</v>
      </c>
      <c r="DD47" s="397"/>
      <c r="DE47" s="239">
        <f t="shared" si="90"/>
        <v>0</v>
      </c>
    </row>
    <row r="48" spans="1:126" ht="11.25" x14ac:dyDescent="0.2">
      <c r="B48" s="238" t="str">
        <f>CONCATENATE(F13,"/",F14)</f>
        <v>Name 3/Role</v>
      </c>
      <c r="D48" s="210">
        <f>ROUND(F$38,0)</f>
        <v>0</v>
      </c>
      <c r="E48" s="210">
        <f t="shared" si="38"/>
        <v>0</v>
      </c>
      <c r="F48" s="405">
        <f t="shared" si="39"/>
        <v>0</v>
      </c>
      <c r="G48" s="211" t="str">
        <f t="shared" si="40"/>
        <v>Yes</v>
      </c>
      <c r="H48" s="399"/>
      <c r="I48" s="398">
        <f t="shared" si="41"/>
        <v>0</v>
      </c>
      <c r="J48" s="399"/>
      <c r="K48" s="239">
        <f t="shared" si="42"/>
        <v>0</v>
      </c>
      <c r="L48" s="397"/>
      <c r="M48" s="239">
        <f t="shared" si="43"/>
        <v>0</v>
      </c>
      <c r="N48" s="397"/>
      <c r="O48" s="239">
        <f t="shared" si="44"/>
        <v>0</v>
      </c>
      <c r="P48" s="397"/>
      <c r="Q48" s="239">
        <f t="shared" si="45"/>
        <v>0</v>
      </c>
      <c r="R48" s="397"/>
      <c r="S48" s="239">
        <f t="shared" si="46"/>
        <v>0</v>
      </c>
      <c r="T48" s="406"/>
      <c r="U48" s="407">
        <f t="shared" si="47"/>
        <v>0</v>
      </c>
      <c r="V48" s="397"/>
      <c r="W48" s="239">
        <f t="shared" si="48"/>
        <v>0</v>
      </c>
      <c r="X48" s="397"/>
      <c r="Y48" s="239">
        <f t="shared" si="49"/>
        <v>0</v>
      </c>
      <c r="Z48" s="397"/>
      <c r="AA48" s="239">
        <f t="shared" si="91"/>
        <v>0</v>
      </c>
      <c r="AB48" s="397"/>
      <c r="AC48" s="239">
        <f t="shared" si="50"/>
        <v>0</v>
      </c>
      <c r="AD48" s="397"/>
      <c r="AE48" s="239">
        <f t="shared" si="51"/>
        <v>0</v>
      </c>
      <c r="AF48" s="397"/>
      <c r="AG48" s="239">
        <f t="shared" si="52"/>
        <v>0</v>
      </c>
      <c r="AH48" s="397"/>
      <c r="AI48" s="239">
        <f t="shared" si="53"/>
        <v>0</v>
      </c>
      <c r="AJ48" s="397"/>
      <c r="AK48" s="239">
        <f t="shared" si="54"/>
        <v>0</v>
      </c>
      <c r="AL48" s="397"/>
      <c r="AM48" s="239">
        <f t="shared" si="55"/>
        <v>0</v>
      </c>
      <c r="AN48" s="397"/>
      <c r="AO48" s="239">
        <f t="shared" si="56"/>
        <v>0</v>
      </c>
      <c r="AP48" s="397"/>
      <c r="AQ48" s="239">
        <f t="shared" si="57"/>
        <v>0</v>
      </c>
      <c r="AR48" s="397"/>
      <c r="AS48" s="239">
        <f t="shared" si="58"/>
        <v>0</v>
      </c>
      <c r="AT48" s="397"/>
      <c r="AU48" s="239">
        <f t="shared" si="59"/>
        <v>0</v>
      </c>
      <c r="AV48" s="397"/>
      <c r="AW48" s="239">
        <f t="shared" si="60"/>
        <v>0</v>
      </c>
      <c r="AX48" s="397"/>
      <c r="AY48" s="239">
        <f t="shared" si="61"/>
        <v>0</v>
      </c>
      <c r="AZ48" s="397"/>
      <c r="BA48" s="239">
        <f t="shared" si="62"/>
        <v>0</v>
      </c>
      <c r="BB48" s="397"/>
      <c r="BC48" s="239">
        <f t="shared" si="63"/>
        <v>0</v>
      </c>
      <c r="BD48" s="397"/>
      <c r="BE48" s="239">
        <f t="shared" si="64"/>
        <v>0</v>
      </c>
      <c r="BF48" s="397"/>
      <c r="BG48" s="239">
        <f t="shared" si="65"/>
        <v>0</v>
      </c>
      <c r="BH48" s="397"/>
      <c r="BI48" s="239">
        <f t="shared" si="66"/>
        <v>0</v>
      </c>
      <c r="BJ48" s="397"/>
      <c r="BK48" s="239">
        <f t="shared" si="67"/>
        <v>0</v>
      </c>
      <c r="BL48" s="397"/>
      <c r="BM48" s="239">
        <f t="shared" si="68"/>
        <v>0</v>
      </c>
      <c r="BN48" s="397"/>
      <c r="BO48" s="239">
        <f t="shared" si="69"/>
        <v>0</v>
      </c>
      <c r="BP48" s="397"/>
      <c r="BQ48" s="239">
        <f t="shared" si="70"/>
        <v>0</v>
      </c>
      <c r="BR48" s="397"/>
      <c r="BS48" s="239">
        <f t="shared" si="71"/>
        <v>0</v>
      </c>
      <c r="BT48" s="397"/>
      <c r="BU48" s="239">
        <f t="shared" si="72"/>
        <v>0</v>
      </c>
      <c r="BV48" s="397"/>
      <c r="BW48" s="239">
        <f t="shared" si="73"/>
        <v>0</v>
      </c>
      <c r="BX48" s="397"/>
      <c r="BY48" s="239">
        <f t="shared" si="74"/>
        <v>0</v>
      </c>
      <c r="BZ48" s="397"/>
      <c r="CA48" s="239">
        <f t="shared" si="75"/>
        <v>0</v>
      </c>
      <c r="CB48" s="397"/>
      <c r="CC48" s="239">
        <f t="shared" si="76"/>
        <v>0</v>
      </c>
      <c r="CD48" s="397"/>
      <c r="CE48" s="239">
        <f t="shared" si="77"/>
        <v>0</v>
      </c>
      <c r="CF48" s="397"/>
      <c r="CG48" s="239">
        <f t="shared" si="78"/>
        <v>0</v>
      </c>
      <c r="CH48" s="397"/>
      <c r="CI48" s="239">
        <f t="shared" si="79"/>
        <v>0</v>
      </c>
      <c r="CJ48" s="397"/>
      <c r="CK48" s="239">
        <f t="shared" si="80"/>
        <v>0</v>
      </c>
      <c r="CL48" s="397"/>
      <c r="CM48" s="239">
        <f t="shared" si="81"/>
        <v>0</v>
      </c>
      <c r="CN48" s="397"/>
      <c r="CO48" s="239">
        <f t="shared" si="82"/>
        <v>0</v>
      </c>
      <c r="CP48" s="397"/>
      <c r="CQ48" s="239">
        <f t="shared" si="83"/>
        <v>0</v>
      </c>
      <c r="CR48" s="397"/>
      <c r="CS48" s="239">
        <f t="shared" si="84"/>
        <v>0</v>
      </c>
      <c r="CT48" s="397"/>
      <c r="CU48" s="239">
        <f t="shared" si="85"/>
        <v>0</v>
      </c>
      <c r="CV48" s="397"/>
      <c r="CW48" s="239">
        <f t="shared" si="86"/>
        <v>0</v>
      </c>
      <c r="CX48" s="397"/>
      <c r="CY48" s="239">
        <f t="shared" si="87"/>
        <v>0</v>
      </c>
      <c r="CZ48" s="397"/>
      <c r="DA48" s="239">
        <f t="shared" si="88"/>
        <v>0</v>
      </c>
      <c r="DB48" s="397"/>
      <c r="DC48" s="239">
        <f t="shared" si="89"/>
        <v>0</v>
      </c>
      <c r="DD48" s="397"/>
      <c r="DE48" s="239">
        <f t="shared" si="90"/>
        <v>0</v>
      </c>
    </row>
    <row r="49" spans="2:109" ht="11.25" x14ac:dyDescent="0.2">
      <c r="B49" s="238" t="str">
        <f>CONCATENATE(G13,"/",G14)</f>
        <v>Name 4/Role</v>
      </c>
      <c r="D49" s="210">
        <f>ROUND(G$38,0)</f>
        <v>0</v>
      </c>
      <c r="E49" s="210">
        <f t="shared" si="38"/>
        <v>0</v>
      </c>
      <c r="F49" s="405">
        <f t="shared" si="39"/>
        <v>0</v>
      </c>
      <c r="G49" s="211" t="str">
        <f t="shared" si="40"/>
        <v>Yes</v>
      </c>
      <c r="H49" s="399"/>
      <c r="I49" s="398">
        <f t="shared" si="41"/>
        <v>0</v>
      </c>
      <c r="J49" s="399"/>
      <c r="K49" s="239">
        <f t="shared" si="42"/>
        <v>0</v>
      </c>
      <c r="L49" s="397"/>
      <c r="M49" s="239">
        <f t="shared" si="43"/>
        <v>0</v>
      </c>
      <c r="N49" s="397"/>
      <c r="O49" s="239">
        <f t="shared" si="44"/>
        <v>0</v>
      </c>
      <c r="P49" s="397"/>
      <c r="Q49" s="239">
        <f t="shared" si="45"/>
        <v>0</v>
      </c>
      <c r="R49" s="397"/>
      <c r="S49" s="239">
        <f t="shared" si="46"/>
        <v>0</v>
      </c>
      <c r="T49" s="406"/>
      <c r="U49" s="407">
        <f t="shared" si="47"/>
        <v>0</v>
      </c>
      <c r="V49" s="397"/>
      <c r="W49" s="239">
        <f t="shared" si="48"/>
        <v>0</v>
      </c>
      <c r="X49" s="397"/>
      <c r="Y49" s="239">
        <f t="shared" si="49"/>
        <v>0</v>
      </c>
      <c r="Z49" s="397"/>
      <c r="AA49" s="239">
        <f t="shared" si="91"/>
        <v>0</v>
      </c>
      <c r="AB49" s="397"/>
      <c r="AC49" s="239">
        <f t="shared" si="50"/>
        <v>0</v>
      </c>
      <c r="AD49" s="397"/>
      <c r="AE49" s="239">
        <f t="shared" si="51"/>
        <v>0</v>
      </c>
      <c r="AF49" s="397"/>
      <c r="AG49" s="239">
        <f t="shared" si="52"/>
        <v>0</v>
      </c>
      <c r="AH49" s="397"/>
      <c r="AI49" s="239">
        <f t="shared" si="53"/>
        <v>0</v>
      </c>
      <c r="AJ49" s="397"/>
      <c r="AK49" s="239">
        <f t="shared" si="54"/>
        <v>0</v>
      </c>
      <c r="AL49" s="397"/>
      <c r="AM49" s="239">
        <f t="shared" si="55"/>
        <v>0</v>
      </c>
      <c r="AN49" s="397"/>
      <c r="AO49" s="239">
        <f t="shared" si="56"/>
        <v>0</v>
      </c>
      <c r="AP49" s="397"/>
      <c r="AQ49" s="239">
        <f t="shared" si="57"/>
        <v>0</v>
      </c>
      <c r="AR49" s="397"/>
      <c r="AS49" s="239">
        <f t="shared" si="58"/>
        <v>0</v>
      </c>
      <c r="AT49" s="397"/>
      <c r="AU49" s="239">
        <f t="shared" si="59"/>
        <v>0</v>
      </c>
      <c r="AV49" s="397"/>
      <c r="AW49" s="239">
        <f t="shared" si="60"/>
        <v>0</v>
      </c>
      <c r="AX49" s="397"/>
      <c r="AY49" s="239">
        <f t="shared" si="61"/>
        <v>0</v>
      </c>
      <c r="AZ49" s="397"/>
      <c r="BA49" s="239">
        <f t="shared" si="62"/>
        <v>0</v>
      </c>
      <c r="BB49" s="397"/>
      <c r="BC49" s="239">
        <f t="shared" si="63"/>
        <v>0</v>
      </c>
      <c r="BD49" s="397"/>
      <c r="BE49" s="239">
        <f t="shared" si="64"/>
        <v>0</v>
      </c>
      <c r="BF49" s="397"/>
      <c r="BG49" s="239">
        <f t="shared" si="65"/>
        <v>0</v>
      </c>
      <c r="BH49" s="397"/>
      <c r="BI49" s="239">
        <f t="shared" si="66"/>
        <v>0</v>
      </c>
      <c r="BJ49" s="397"/>
      <c r="BK49" s="239">
        <f t="shared" si="67"/>
        <v>0</v>
      </c>
      <c r="BL49" s="397"/>
      <c r="BM49" s="239">
        <f t="shared" si="68"/>
        <v>0</v>
      </c>
      <c r="BN49" s="397"/>
      <c r="BO49" s="239">
        <f t="shared" si="69"/>
        <v>0</v>
      </c>
      <c r="BP49" s="397"/>
      <c r="BQ49" s="239">
        <f t="shared" si="70"/>
        <v>0</v>
      </c>
      <c r="BR49" s="397"/>
      <c r="BS49" s="239">
        <f t="shared" si="71"/>
        <v>0</v>
      </c>
      <c r="BT49" s="397"/>
      <c r="BU49" s="239">
        <f t="shared" si="72"/>
        <v>0</v>
      </c>
      <c r="BV49" s="397"/>
      <c r="BW49" s="239">
        <f t="shared" si="73"/>
        <v>0</v>
      </c>
      <c r="BX49" s="397"/>
      <c r="BY49" s="239">
        <f t="shared" si="74"/>
        <v>0</v>
      </c>
      <c r="BZ49" s="397"/>
      <c r="CA49" s="239">
        <f t="shared" si="75"/>
        <v>0</v>
      </c>
      <c r="CB49" s="397"/>
      <c r="CC49" s="239">
        <f t="shared" si="76"/>
        <v>0</v>
      </c>
      <c r="CD49" s="397"/>
      <c r="CE49" s="239">
        <f t="shared" si="77"/>
        <v>0</v>
      </c>
      <c r="CF49" s="397"/>
      <c r="CG49" s="239">
        <f t="shared" si="78"/>
        <v>0</v>
      </c>
      <c r="CH49" s="397"/>
      <c r="CI49" s="239">
        <f t="shared" si="79"/>
        <v>0</v>
      </c>
      <c r="CJ49" s="397"/>
      <c r="CK49" s="239">
        <f t="shared" si="80"/>
        <v>0</v>
      </c>
      <c r="CL49" s="397"/>
      <c r="CM49" s="239">
        <f t="shared" si="81"/>
        <v>0</v>
      </c>
      <c r="CN49" s="397"/>
      <c r="CO49" s="239">
        <f t="shared" si="82"/>
        <v>0</v>
      </c>
      <c r="CP49" s="397"/>
      <c r="CQ49" s="239">
        <f t="shared" si="83"/>
        <v>0</v>
      </c>
      <c r="CR49" s="397"/>
      <c r="CS49" s="239">
        <f t="shared" si="84"/>
        <v>0</v>
      </c>
      <c r="CT49" s="397"/>
      <c r="CU49" s="239">
        <f t="shared" si="85"/>
        <v>0</v>
      </c>
      <c r="CV49" s="397"/>
      <c r="CW49" s="239">
        <f t="shared" si="86"/>
        <v>0</v>
      </c>
      <c r="CX49" s="397"/>
      <c r="CY49" s="239">
        <f t="shared" si="87"/>
        <v>0</v>
      </c>
      <c r="CZ49" s="397"/>
      <c r="DA49" s="239">
        <f t="shared" si="88"/>
        <v>0</v>
      </c>
      <c r="DB49" s="397"/>
      <c r="DC49" s="239">
        <f t="shared" si="89"/>
        <v>0</v>
      </c>
      <c r="DD49" s="397"/>
      <c r="DE49" s="239">
        <f t="shared" si="90"/>
        <v>0</v>
      </c>
    </row>
    <row r="50" spans="2:109" ht="11.25" x14ac:dyDescent="0.2">
      <c r="B50" s="238" t="str">
        <f>CONCATENATE(H13,"/",H14)</f>
        <v>Name 5/Role</v>
      </c>
      <c r="D50" s="210">
        <f>ROUND(H$38,0)</f>
        <v>0</v>
      </c>
      <c r="E50" s="210">
        <f t="shared" si="38"/>
        <v>0</v>
      </c>
      <c r="F50" s="405">
        <f t="shared" si="39"/>
        <v>0</v>
      </c>
      <c r="G50" s="211" t="str">
        <f t="shared" si="40"/>
        <v>Yes</v>
      </c>
      <c r="H50" s="399"/>
      <c r="I50" s="398">
        <f t="shared" si="41"/>
        <v>0</v>
      </c>
      <c r="J50" s="399"/>
      <c r="K50" s="239">
        <f t="shared" si="42"/>
        <v>0</v>
      </c>
      <c r="L50" s="397"/>
      <c r="M50" s="239">
        <f t="shared" si="43"/>
        <v>0</v>
      </c>
      <c r="N50" s="397"/>
      <c r="O50" s="239">
        <f t="shared" si="44"/>
        <v>0</v>
      </c>
      <c r="P50" s="397"/>
      <c r="Q50" s="239">
        <f t="shared" si="45"/>
        <v>0</v>
      </c>
      <c r="R50" s="397"/>
      <c r="S50" s="239">
        <f t="shared" si="46"/>
        <v>0</v>
      </c>
      <c r="T50" s="406"/>
      <c r="U50" s="407">
        <f t="shared" si="47"/>
        <v>0</v>
      </c>
      <c r="V50" s="397"/>
      <c r="W50" s="239">
        <f t="shared" si="48"/>
        <v>0</v>
      </c>
      <c r="X50" s="397"/>
      <c r="Y50" s="239">
        <f t="shared" si="49"/>
        <v>0</v>
      </c>
      <c r="Z50" s="397"/>
      <c r="AA50" s="239">
        <f t="shared" si="91"/>
        <v>0</v>
      </c>
      <c r="AB50" s="397"/>
      <c r="AC50" s="239">
        <f t="shared" si="50"/>
        <v>0</v>
      </c>
      <c r="AD50" s="397"/>
      <c r="AE50" s="239">
        <f t="shared" si="51"/>
        <v>0</v>
      </c>
      <c r="AF50" s="397"/>
      <c r="AG50" s="239">
        <f t="shared" si="52"/>
        <v>0</v>
      </c>
      <c r="AH50" s="397"/>
      <c r="AI50" s="239">
        <f t="shared" si="53"/>
        <v>0</v>
      </c>
      <c r="AJ50" s="397"/>
      <c r="AK50" s="239">
        <f t="shared" si="54"/>
        <v>0</v>
      </c>
      <c r="AL50" s="397"/>
      <c r="AM50" s="239">
        <f t="shared" si="55"/>
        <v>0</v>
      </c>
      <c r="AN50" s="397"/>
      <c r="AO50" s="239">
        <f t="shared" si="56"/>
        <v>0</v>
      </c>
      <c r="AP50" s="397"/>
      <c r="AQ50" s="239">
        <f t="shared" si="57"/>
        <v>0</v>
      </c>
      <c r="AR50" s="397"/>
      <c r="AS50" s="239">
        <f t="shared" si="58"/>
        <v>0</v>
      </c>
      <c r="AT50" s="397"/>
      <c r="AU50" s="239">
        <f t="shared" si="59"/>
        <v>0</v>
      </c>
      <c r="AV50" s="397"/>
      <c r="AW50" s="239">
        <f t="shared" si="60"/>
        <v>0</v>
      </c>
      <c r="AX50" s="397"/>
      <c r="AY50" s="239">
        <f t="shared" si="61"/>
        <v>0</v>
      </c>
      <c r="AZ50" s="397"/>
      <c r="BA50" s="239">
        <f t="shared" si="62"/>
        <v>0</v>
      </c>
      <c r="BB50" s="397"/>
      <c r="BC50" s="239">
        <f t="shared" si="63"/>
        <v>0</v>
      </c>
      <c r="BD50" s="397"/>
      <c r="BE50" s="239">
        <f t="shared" si="64"/>
        <v>0</v>
      </c>
      <c r="BF50" s="397"/>
      <c r="BG50" s="239">
        <f t="shared" si="65"/>
        <v>0</v>
      </c>
      <c r="BH50" s="397"/>
      <c r="BI50" s="239">
        <f t="shared" si="66"/>
        <v>0</v>
      </c>
      <c r="BJ50" s="397"/>
      <c r="BK50" s="239">
        <f t="shared" si="67"/>
        <v>0</v>
      </c>
      <c r="BL50" s="397"/>
      <c r="BM50" s="239">
        <f t="shared" si="68"/>
        <v>0</v>
      </c>
      <c r="BN50" s="397"/>
      <c r="BO50" s="239">
        <f t="shared" si="69"/>
        <v>0</v>
      </c>
      <c r="BP50" s="397"/>
      <c r="BQ50" s="239">
        <f t="shared" si="70"/>
        <v>0</v>
      </c>
      <c r="BR50" s="397"/>
      <c r="BS50" s="239">
        <f t="shared" si="71"/>
        <v>0</v>
      </c>
      <c r="BT50" s="397"/>
      <c r="BU50" s="239">
        <f t="shared" si="72"/>
        <v>0</v>
      </c>
      <c r="BV50" s="397"/>
      <c r="BW50" s="239">
        <f t="shared" si="73"/>
        <v>0</v>
      </c>
      <c r="BX50" s="397"/>
      <c r="BY50" s="239">
        <f t="shared" si="74"/>
        <v>0</v>
      </c>
      <c r="BZ50" s="397"/>
      <c r="CA50" s="239">
        <f t="shared" si="75"/>
        <v>0</v>
      </c>
      <c r="CB50" s="397"/>
      <c r="CC50" s="239">
        <f t="shared" si="76"/>
        <v>0</v>
      </c>
      <c r="CD50" s="397"/>
      <c r="CE50" s="239">
        <f t="shared" si="77"/>
        <v>0</v>
      </c>
      <c r="CF50" s="397"/>
      <c r="CG50" s="239">
        <f t="shared" si="78"/>
        <v>0</v>
      </c>
      <c r="CH50" s="397"/>
      <c r="CI50" s="239">
        <f t="shared" si="79"/>
        <v>0</v>
      </c>
      <c r="CJ50" s="397"/>
      <c r="CK50" s="239">
        <f t="shared" si="80"/>
        <v>0</v>
      </c>
      <c r="CL50" s="397"/>
      <c r="CM50" s="239">
        <f t="shared" si="81"/>
        <v>0</v>
      </c>
      <c r="CN50" s="397"/>
      <c r="CO50" s="239">
        <f t="shared" si="82"/>
        <v>0</v>
      </c>
      <c r="CP50" s="397"/>
      <c r="CQ50" s="239">
        <f t="shared" si="83"/>
        <v>0</v>
      </c>
      <c r="CR50" s="397"/>
      <c r="CS50" s="239">
        <f t="shared" si="84"/>
        <v>0</v>
      </c>
      <c r="CT50" s="397"/>
      <c r="CU50" s="239">
        <f t="shared" si="85"/>
        <v>0</v>
      </c>
      <c r="CV50" s="397"/>
      <c r="CW50" s="239">
        <f t="shared" si="86"/>
        <v>0</v>
      </c>
      <c r="CX50" s="397"/>
      <c r="CY50" s="239">
        <f t="shared" si="87"/>
        <v>0</v>
      </c>
      <c r="CZ50" s="397"/>
      <c r="DA50" s="239">
        <f t="shared" si="88"/>
        <v>0</v>
      </c>
      <c r="DB50" s="397"/>
      <c r="DC50" s="239">
        <f t="shared" si="89"/>
        <v>0</v>
      </c>
      <c r="DD50" s="397"/>
      <c r="DE50" s="239">
        <f t="shared" si="90"/>
        <v>0</v>
      </c>
    </row>
    <row r="51" spans="2:109" ht="11.25" x14ac:dyDescent="0.2">
      <c r="B51" s="238" t="str">
        <f>CONCATENATE(I13,"/",I14)</f>
        <v>Name 6/Role</v>
      </c>
      <c r="D51" s="210">
        <f>ROUND(I$38,0)</f>
        <v>0</v>
      </c>
      <c r="E51" s="210">
        <f t="shared" si="38"/>
        <v>0</v>
      </c>
      <c r="F51" s="405">
        <f t="shared" si="39"/>
        <v>0</v>
      </c>
      <c r="G51" s="211" t="str">
        <f t="shared" si="40"/>
        <v>Yes</v>
      </c>
      <c r="H51" s="399"/>
      <c r="I51" s="398">
        <f t="shared" si="41"/>
        <v>0</v>
      </c>
      <c r="J51" s="399"/>
      <c r="K51" s="239">
        <f t="shared" si="42"/>
        <v>0</v>
      </c>
      <c r="L51" s="397"/>
      <c r="M51" s="239">
        <f t="shared" si="43"/>
        <v>0</v>
      </c>
      <c r="N51" s="397"/>
      <c r="O51" s="239">
        <f t="shared" si="44"/>
        <v>0</v>
      </c>
      <c r="P51" s="397"/>
      <c r="Q51" s="239">
        <f t="shared" si="45"/>
        <v>0</v>
      </c>
      <c r="R51" s="397"/>
      <c r="S51" s="239">
        <f t="shared" si="46"/>
        <v>0</v>
      </c>
      <c r="T51" s="406"/>
      <c r="U51" s="407">
        <f t="shared" si="47"/>
        <v>0</v>
      </c>
      <c r="V51" s="397"/>
      <c r="W51" s="239">
        <f t="shared" si="48"/>
        <v>0</v>
      </c>
      <c r="X51" s="397"/>
      <c r="Y51" s="239">
        <f t="shared" si="49"/>
        <v>0</v>
      </c>
      <c r="Z51" s="397"/>
      <c r="AA51" s="239">
        <f t="shared" si="91"/>
        <v>0</v>
      </c>
      <c r="AB51" s="397"/>
      <c r="AC51" s="239">
        <f t="shared" si="50"/>
        <v>0</v>
      </c>
      <c r="AD51" s="397"/>
      <c r="AE51" s="239">
        <f t="shared" si="51"/>
        <v>0</v>
      </c>
      <c r="AF51" s="397"/>
      <c r="AG51" s="239">
        <f t="shared" si="52"/>
        <v>0</v>
      </c>
      <c r="AH51" s="397"/>
      <c r="AI51" s="239">
        <f t="shared" si="53"/>
        <v>0</v>
      </c>
      <c r="AJ51" s="397"/>
      <c r="AK51" s="239">
        <f t="shared" si="54"/>
        <v>0</v>
      </c>
      <c r="AL51" s="397"/>
      <c r="AM51" s="239">
        <f t="shared" si="55"/>
        <v>0</v>
      </c>
      <c r="AN51" s="397"/>
      <c r="AO51" s="239">
        <f t="shared" si="56"/>
        <v>0</v>
      </c>
      <c r="AP51" s="397"/>
      <c r="AQ51" s="239">
        <f t="shared" si="57"/>
        <v>0</v>
      </c>
      <c r="AR51" s="397"/>
      <c r="AS51" s="239">
        <f t="shared" si="58"/>
        <v>0</v>
      </c>
      <c r="AT51" s="397"/>
      <c r="AU51" s="239">
        <f t="shared" si="59"/>
        <v>0</v>
      </c>
      <c r="AV51" s="397"/>
      <c r="AW51" s="239">
        <f t="shared" si="60"/>
        <v>0</v>
      </c>
      <c r="AX51" s="397"/>
      <c r="AY51" s="239">
        <f t="shared" si="61"/>
        <v>0</v>
      </c>
      <c r="AZ51" s="397"/>
      <c r="BA51" s="239">
        <f t="shared" si="62"/>
        <v>0</v>
      </c>
      <c r="BB51" s="397"/>
      <c r="BC51" s="239">
        <f t="shared" si="63"/>
        <v>0</v>
      </c>
      <c r="BD51" s="397"/>
      <c r="BE51" s="239">
        <f t="shared" si="64"/>
        <v>0</v>
      </c>
      <c r="BF51" s="397"/>
      <c r="BG51" s="239">
        <f t="shared" si="65"/>
        <v>0</v>
      </c>
      <c r="BH51" s="397"/>
      <c r="BI51" s="239">
        <f t="shared" si="66"/>
        <v>0</v>
      </c>
      <c r="BJ51" s="397"/>
      <c r="BK51" s="239">
        <f t="shared" si="67"/>
        <v>0</v>
      </c>
      <c r="BL51" s="397"/>
      <c r="BM51" s="239">
        <f t="shared" si="68"/>
        <v>0</v>
      </c>
      <c r="BN51" s="397"/>
      <c r="BO51" s="239">
        <f t="shared" si="69"/>
        <v>0</v>
      </c>
      <c r="BP51" s="397"/>
      <c r="BQ51" s="239">
        <f t="shared" si="70"/>
        <v>0</v>
      </c>
      <c r="BR51" s="397"/>
      <c r="BS51" s="239">
        <f t="shared" si="71"/>
        <v>0</v>
      </c>
      <c r="BT51" s="397"/>
      <c r="BU51" s="239">
        <f t="shared" si="72"/>
        <v>0</v>
      </c>
      <c r="BV51" s="397"/>
      <c r="BW51" s="239">
        <f t="shared" si="73"/>
        <v>0</v>
      </c>
      <c r="BX51" s="397"/>
      <c r="BY51" s="239">
        <f t="shared" si="74"/>
        <v>0</v>
      </c>
      <c r="BZ51" s="397"/>
      <c r="CA51" s="239">
        <f t="shared" si="75"/>
        <v>0</v>
      </c>
      <c r="CB51" s="397"/>
      <c r="CC51" s="239">
        <f t="shared" si="76"/>
        <v>0</v>
      </c>
      <c r="CD51" s="397"/>
      <c r="CE51" s="239">
        <f t="shared" si="77"/>
        <v>0</v>
      </c>
      <c r="CF51" s="397"/>
      <c r="CG51" s="239">
        <f t="shared" si="78"/>
        <v>0</v>
      </c>
      <c r="CH51" s="397"/>
      <c r="CI51" s="239">
        <f t="shared" si="79"/>
        <v>0</v>
      </c>
      <c r="CJ51" s="397"/>
      <c r="CK51" s="239">
        <f t="shared" si="80"/>
        <v>0</v>
      </c>
      <c r="CL51" s="397"/>
      <c r="CM51" s="239">
        <f t="shared" si="81"/>
        <v>0</v>
      </c>
      <c r="CN51" s="397"/>
      <c r="CO51" s="239">
        <f t="shared" si="82"/>
        <v>0</v>
      </c>
      <c r="CP51" s="397"/>
      <c r="CQ51" s="239">
        <f t="shared" si="83"/>
        <v>0</v>
      </c>
      <c r="CR51" s="397"/>
      <c r="CS51" s="239">
        <f t="shared" si="84"/>
        <v>0</v>
      </c>
      <c r="CT51" s="397"/>
      <c r="CU51" s="239">
        <f t="shared" si="85"/>
        <v>0</v>
      </c>
      <c r="CV51" s="397"/>
      <c r="CW51" s="239">
        <f t="shared" si="86"/>
        <v>0</v>
      </c>
      <c r="CX51" s="397"/>
      <c r="CY51" s="239">
        <f t="shared" si="87"/>
        <v>0</v>
      </c>
      <c r="CZ51" s="397"/>
      <c r="DA51" s="239">
        <f t="shared" si="88"/>
        <v>0</v>
      </c>
      <c r="DB51" s="397"/>
      <c r="DC51" s="239">
        <f t="shared" si="89"/>
        <v>0</v>
      </c>
      <c r="DD51" s="397"/>
      <c r="DE51" s="239">
        <f t="shared" si="90"/>
        <v>0</v>
      </c>
    </row>
    <row r="52" spans="2:109" ht="11.25" x14ac:dyDescent="0.2">
      <c r="B52" s="238" t="str">
        <f>CONCATENATE(J13,"/",J14)</f>
        <v>Name 7/Role</v>
      </c>
      <c r="D52" s="210">
        <f>ROUND(J$38,0)</f>
        <v>0</v>
      </c>
      <c r="E52" s="210">
        <f t="shared" si="38"/>
        <v>0</v>
      </c>
      <c r="F52" s="405">
        <f t="shared" si="39"/>
        <v>0</v>
      </c>
      <c r="G52" s="211" t="str">
        <f t="shared" si="40"/>
        <v>Yes</v>
      </c>
      <c r="H52" s="399"/>
      <c r="I52" s="398">
        <f t="shared" si="41"/>
        <v>0</v>
      </c>
      <c r="J52" s="399"/>
      <c r="K52" s="239">
        <f t="shared" si="42"/>
        <v>0</v>
      </c>
      <c r="L52" s="397"/>
      <c r="M52" s="239">
        <f t="shared" si="43"/>
        <v>0</v>
      </c>
      <c r="N52" s="397"/>
      <c r="O52" s="239">
        <f t="shared" si="44"/>
        <v>0</v>
      </c>
      <c r="P52" s="397"/>
      <c r="Q52" s="239">
        <f t="shared" si="45"/>
        <v>0</v>
      </c>
      <c r="R52" s="397"/>
      <c r="S52" s="239">
        <f t="shared" si="46"/>
        <v>0</v>
      </c>
      <c r="T52" s="406"/>
      <c r="U52" s="407">
        <f t="shared" si="47"/>
        <v>0</v>
      </c>
      <c r="V52" s="397"/>
      <c r="W52" s="239">
        <f t="shared" si="48"/>
        <v>0</v>
      </c>
      <c r="X52" s="397"/>
      <c r="Y52" s="239">
        <f t="shared" si="49"/>
        <v>0</v>
      </c>
      <c r="Z52" s="397"/>
      <c r="AA52" s="239">
        <f t="shared" si="91"/>
        <v>0</v>
      </c>
      <c r="AB52" s="397"/>
      <c r="AC52" s="239">
        <f t="shared" si="50"/>
        <v>0</v>
      </c>
      <c r="AD52" s="397"/>
      <c r="AE52" s="239">
        <f t="shared" si="51"/>
        <v>0</v>
      </c>
      <c r="AF52" s="397"/>
      <c r="AG52" s="239">
        <f t="shared" si="52"/>
        <v>0</v>
      </c>
      <c r="AH52" s="397"/>
      <c r="AI52" s="239">
        <f t="shared" si="53"/>
        <v>0</v>
      </c>
      <c r="AJ52" s="397"/>
      <c r="AK52" s="239">
        <f t="shared" si="54"/>
        <v>0</v>
      </c>
      <c r="AL52" s="397"/>
      <c r="AM52" s="239">
        <f t="shared" si="55"/>
        <v>0</v>
      </c>
      <c r="AN52" s="397"/>
      <c r="AO52" s="239">
        <f t="shared" si="56"/>
        <v>0</v>
      </c>
      <c r="AP52" s="397"/>
      <c r="AQ52" s="239">
        <f t="shared" si="57"/>
        <v>0</v>
      </c>
      <c r="AR52" s="397"/>
      <c r="AS52" s="239">
        <f t="shared" si="58"/>
        <v>0</v>
      </c>
      <c r="AT52" s="397"/>
      <c r="AU52" s="239">
        <f t="shared" si="59"/>
        <v>0</v>
      </c>
      <c r="AV52" s="397"/>
      <c r="AW52" s="239">
        <f t="shared" si="60"/>
        <v>0</v>
      </c>
      <c r="AX52" s="397"/>
      <c r="AY52" s="239">
        <f t="shared" si="61"/>
        <v>0</v>
      </c>
      <c r="AZ52" s="397"/>
      <c r="BA52" s="239">
        <f t="shared" si="62"/>
        <v>0</v>
      </c>
      <c r="BB52" s="397"/>
      <c r="BC52" s="239">
        <f t="shared" si="63"/>
        <v>0</v>
      </c>
      <c r="BD52" s="397"/>
      <c r="BE52" s="239">
        <f t="shared" si="64"/>
        <v>0</v>
      </c>
      <c r="BF52" s="397"/>
      <c r="BG52" s="239">
        <f t="shared" si="65"/>
        <v>0</v>
      </c>
      <c r="BH52" s="397"/>
      <c r="BI52" s="239">
        <f t="shared" si="66"/>
        <v>0</v>
      </c>
      <c r="BJ52" s="397"/>
      <c r="BK52" s="239">
        <f t="shared" si="67"/>
        <v>0</v>
      </c>
      <c r="BL52" s="397"/>
      <c r="BM52" s="239">
        <f t="shared" si="68"/>
        <v>0</v>
      </c>
      <c r="BN52" s="397"/>
      <c r="BO52" s="239">
        <f t="shared" si="69"/>
        <v>0</v>
      </c>
      <c r="BP52" s="397"/>
      <c r="BQ52" s="239">
        <f t="shared" si="70"/>
        <v>0</v>
      </c>
      <c r="BR52" s="397"/>
      <c r="BS52" s="239">
        <f t="shared" si="71"/>
        <v>0</v>
      </c>
      <c r="BT52" s="397"/>
      <c r="BU52" s="239">
        <f t="shared" si="72"/>
        <v>0</v>
      </c>
      <c r="BV52" s="397"/>
      <c r="BW52" s="239">
        <f t="shared" si="73"/>
        <v>0</v>
      </c>
      <c r="BX52" s="397"/>
      <c r="BY52" s="239">
        <f t="shared" si="74"/>
        <v>0</v>
      </c>
      <c r="BZ52" s="397"/>
      <c r="CA52" s="239">
        <f t="shared" si="75"/>
        <v>0</v>
      </c>
      <c r="CB52" s="397"/>
      <c r="CC52" s="239">
        <f t="shared" si="76"/>
        <v>0</v>
      </c>
      <c r="CD52" s="397"/>
      <c r="CE52" s="239">
        <f t="shared" si="77"/>
        <v>0</v>
      </c>
      <c r="CF52" s="397"/>
      <c r="CG52" s="239">
        <f t="shared" si="78"/>
        <v>0</v>
      </c>
      <c r="CH52" s="397"/>
      <c r="CI52" s="239">
        <f t="shared" si="79"/>
        <v>0</v>
      </c>
      <c r="CJ52" s="397"/>
      <c r="CK52" s="239">
        <f t="shared" si="80"/>
        <v>0</v>
      </c>
      <c r="CL52" s="397"/>
      <c r="CM52" s="239">
        <f t="shared" si="81"/>
        <v>0</v>
      </c>
      <c r="CN52" s="397"/>
      <c r="CO52" s="239">
        <f t="shared" si="82"/>
        <v>0</v>
      </c>
      <c r="CP52" s="397"/>
      <c r="CQ52" s="239">
        <f t="shared" si="83"/>
        <v>0</v>
      </c>
      <c r="CR52" s="397"/>
      <c r="CS52" s="239">
        <f t="shared" si="84"/>
        <v>0</v>
      </c>
      <c r="CT52" s="397"/>
      <c r="CU52" s="239">
        <f t="shared" si="85"/>
        <v>0</v>
      </c>
      <c r="CV52" s="397"/>
      <c r="CW52" s="239">
        <f t="shared" si="86"/>
        <v>0</v>
      </c>
      <c r="CX52" s="397"/>
      <c r="CY52" s="239">
        <f t="shared" si="87"/>
        <v>0</v>
      </c>
      <c r="CZ52" s="397"/>
      <c r="DA52" s="239">
        <f t="shared" si="88"/>
        <v>0</v>
      </c>
      <c r="DB52" s="397"/>
      <c r="DC52" s="239">
        <f t="shared" si="89"/>
        <v>0</v>
      </c>
      <c r="DD52" s="397"/>
      <c r="DE52" s="239">
        <f t="shared" si="90"/>
        <v>0</v>
      </c>
    </row>
    <row r="53" spans="2:109" ht="11.25" x14ac:dyDescent="0.2">
      <c r="B53" s="238" t="str">
        <f>CONCATENATE(K13,"/",K14)</f>
        <v>Name 8/Role</v>
      </c>
      <c r="D53" s="210">
        <f>ROUND(K$38,0)</f>
        <v>0</v>
      </c>
      <c r="E53" s="210">
        <f t="shared" si="38"/>
        <v>0</v>
      </c>
      <c r="F53" s="405">
        <f t="shared" si="39"/>
        <v>0</v>
      </c>
      <c r="G53" s="211" t="str">
        <f t="shared" si="40"/>
        <v>Yes</v>
      </c>
      <c r="H53" s="399"/>
      <c r="I53" s="398">
        <f t="shared" si="41"/>
        <v>0</v>
      </c>
      <c r="J53" s="399"/>
      <c r="K53" s="239">
        <f t="shared" si="42"/>
        <v>0</v>
      </c>
      <c r="L53" s="397"/>
      <c r="M53" s="239">
        <f t="shared" si="43"/>
        <v>0</v>
      </c>
      <c r="N53" s="397"/>
      <c r="O53" s="239">
        <f t="shared" si="44"/>
        <v>0</v>
      </c>
      <c r="P53" s="397"/>
      <c r="Q53" s="239">
        <f t="shared" si="45"/>
        <v>0</v>
      </c>
      <c r="R53" s="397"/>
      <c r="S53" s="239">
        <f t="shared" si="46"/>
        <v>0</v>
      </c>
      <c r="T53" s="406"/>
      <c r="U53" s="407">
        <f t="shared" si="47"/>
        <v>0</v>
      </c>
      <c r="V53" s="397"/>
      <c r="W53" s="239">
        <f t="shared" si="48"/>
        <v>0</v>
      </c>
      <c r="X53" s="397"/>
      <c r="Y53" s="239">
        <f t="shared" si="49"/>
        <v>0</v>
      </c>
      <c r="Z53" s="397"/>
      <c r="AA53" s="239">
        <f t="shared" si="91"/>
        <v>0</v>
      </c>
      <c r="AB53" s="397"/>
      <c r="AC53" s="239">
        <f t="shared" si="50"/>
        <v>0</v>
      </c>
      <c r="AD53" s="397"/>
      <c r="AE53" s="239">
        <f t="shared" si="51"/>
        <v>0</v>
      </c>
      <c r="AF53" s="397"/>
      <c r="AG53" s="239">
        <f t="shared" si="52"/>
        <v>0</v>
      </c>
      <c r="AH53" s="397"/>
      <c r="AI53" s="239">
        <f t="shared" si="53"/>
        <v>0</v>
      </c>
      <c r="AJ53" s="397"/>
      <c r="AK53" s="239">
        <f t="shared" si="54"/>
        <v>0</v>
      </c>
      <c r="AL53" s="397"/>
      <c r="AM53" s="239">
        <f t="shared" si="55"/>
        <v>0</v>
      </c>
      <c r="AN53" s="397"/>
      <c r="AO53" s="239">
        <f t="shared" si="56"/>
        <v>0</v>
      </c>
      <c r="AP53" s="397"/>
      <c r="AQ53" s="239">
        <f t="shared" si="57"/>
        <v>0</v>
      </c>
      <c r="AR53" s="397"/>
      <c r="AS53" s="239">
        <f t="shared" si="58"/>
        <v>0</v>
      </c>
      <c r="AT53" s="397"/>
      <c r="AU53" s="239">
        <f t="shared" si="59"/>
        <v>0</v>
      </c>
      <c r="AV53" s="397"/>
      <c r="AW53" s="239">
        <f t="shared" si="60"/>
        <v>0</v>
      </c>
      <c r="AX53" s="397"/>
      <c r="AY53" s="239">
        <f t="shared" si="61"/>
        <v>0</v>
      </c>
      <c r="AZ53" s="397"/>
      <c r="BA53" s="239">
        <f t="shared" si="62"/>
        <v>0</v>
      </c>
      <c r="BB53" s="397"/>
      <c r="BC53" s="239">
        <f t="shared" si="63"/>
        <v>0</v>
      </c>
      <c r="BD53" s="397"/>
      <c r="BE53" s="239">
        <f t="shared" si="64"/>
        <v>0</v>
      </c>
      <c r="BF53" s="397"/>
      <c r="BG53" s="239">
        <f t="shared" si="65"/>
        <v>0</v>
      </c>
      <c r="BH53" s="397"/>
      <c r="BI53" s="239">
        <f t="shared" si="66"/>
        <v>0</v>
      </c>
      <c r="BJ53" s="397"/>
      <c r="BK53" s="239">
        <f t="shared" si="67"/>
        <v>0</v>
      </c>
      <c r="BL53" s="397"/>
      <c r="BM53" s="239">
        <f t="shared" si="68"/>
        <v>0</v>
      </c>
      <c r="BN53" s="397"/>
      <c r="BO53" s="239">
        <f t="shared" si="69"/>
        <v>0</v>
      </c>
      <c r="BP53" s="397"/>
      <c r="BQ53" s="239">
        <f t="shared" si="70"/>
        <v>0</v>
      </c>
      <c r="BR53" s="397"/>
      <c r="BS53" s="239">
        <f t="shared" si="71"/>
        <v>0</v>
      </c>
      <c r="BT53" s="397"/>
      <c r="BU53" s="239">
        <f t="shared" si="72"/>
        <v>0</v>
      </c>
      <c r="BV53" s="397"/>
      <c r="BW53" s="239">
        <f t="shared" si="73"/>
        <v>0</v>
      </c>
      <c r="BX53" s="397"/>
      <c r="BY53" s="239">
        <f t="shared" si="74"/>
        <v>0</v>
      </c>
      <c r="BZ53" s="397"/>
      <c r="CA53" s="239">
        <f t="shared" si="75"/>
        <v>0</v>
      </c>
      <c r="CB53" s="397"/>
      <c r="CC53" s="239">
        <f t="shared" si="76"/>
        <v>0</v>
      </c>
      <c r="CD53" s="397"/>
      <c r="CE53" s="239">
        <f t="shared" si="77"/>
        <v>0</v>
      </c>
      <c r="CF53" s="397"/>
      <c r="CG53" s="239">
        <f t="shared" si="78"/>
        <v>0</v>
      </c>
      <c r="CH53" s="397"/>
      <c r="CI53" s="239">
        <f t="shared" si="79"/>
        <v>0</v>
      </c>
      <c r="CJ53" s="397"/>
      <c r="CK53" s="239">
        <f t="shared" si="80"/>
        <v>0</v>
      </c>
      <c r="CL53" s="397"/>
      <c r="CM53" s="239">
        <f t="shared" si="81"/>
        <v>0</v>
      </c>
      <c r="CN53" s="397"/>
      <c r="CO53" s="239">
        <f t="shared" si="82"/>
        <v>0</v>
      </c>
      <c r="CP53" s="397"/>
      <c r="CQ53" s="239">
        <f t="shared" si="83"/>
        <v>0</v>
      </c>
      <c r="CR53" s="397"/>
      <c r="CS53" s="239">
        <f t="shared" si="84"/>
        <v>0</v>
      </c>
      <c r="CT53" s="397"/>
      <c r="CU53" s="239">
        <f t="shared" si="85"/>
        <v>0</v>
      </c>
      <c r="CV53" s="397"/>
      <c r="CW53" s="239">
        <f t="shared" si="86"/>
        <v>0</v>
      </c>
      <c r="CX53" s="397"/>
      <c r="CY53" s="239">
        <f t="shared" si="87"/>
        <v>0</v>
      </c>
      <c r="CZ53" s="397"/>
      <c r="DA53" s="239">
        <f t="shared" si="88"/>
        <v>0</v>
      </c>
      <c r="DB53" s="397"/>
      <c r="DC53" s="239">
        <f t="shared" si="89"/>
        <v>0</v>
      </c>
      <c r="DD53" s="397"/>
      <c r="DE53" s="239">
        <f t="shared" si="90"/>
        <v>0</v>
      </c>
    </row>
    <row r="54" spans="2:109" ht="11.25" x14ac:dyDescent="0.2">
      <c r="B54" s="238" t="str">
        <f>CONCATENATE(L13,"/",L14)</f>
        <v>Name 9/Role</v>
      </c>
      <c r="D54" s="210">
        <f>ROUND(L$38,0)</f>
        <v>0</v>
      </c>
      <c r="E54" s="210">
        <f t="shared" si="38"/>
        <v>0</v>
      </c>
      <c r="F54" s="405">
        <f t="shared" si="39"/>
        <v>0</v>
      </c>
      <c r="G54" s="211" t="str">
        <f t="shared" si="40"/>
        <v>Yes</v>
      </c>
      <c r="H54" s="399"/>
      <c r="I54" s="398">
        <f t="shared" si="41"/>
        <v>0</v>
      </c>
      <c r="J54" s="399"/>
      <c r="K54" s="239">
        <f t="shared" si="42"/>
        <v>0</v>
      </c>
      <c r="L54" s="397"/>
      <c r="M54" s="239">
        <f t="shared" si="43"/>
        <v>0</v>
      </c>
      <c r="N54" s="397"/>
      <c r="O54" s="239">
        <f t="shared" si="44"/>
        <v>0</v>
      </c>
      <c r="P54" s="397"/>
      <c r="Q54" s="239">
        <f t="shared" si="45"/>
        <v>0</v>
      </c>
      <c r="R54" s="397"/>
      <c r="S54" s="239">
        <f t="shared" si="46"/>
        <v>0</v>
      </c>
      <c r="T54" s="406"/>
      <c r="U54" s="407">
        <f t="shared" si="47"/>
        <v>0</v>
      </c>
      <c r="V54" s="397"/>
      <c r="W54" s="239">
        <f t="shared" si="48"/>
        <v>0</v>
      </c>
      <c r="X54" s="397"/>
      <c r="Y54" s="239">
        <f t="shared" si="49"/>
        <v>0</v>
      </c>
      <c r="Z54" s="397"/>
      <c r="AA54" s="239">
        <f t="shared" si="91"/>
        <v>0</v>
      </c>
      <c r="AB54" s="397"/>
      <c r="AC54" s="239">
        <f t="shared" si="50"/>
        <v>0</v>
      </c>
      <c r="AD54" s="397"/>
      <c r="AE54" s="239">
        <f t="shared" si="51"/>
        <v>0</v>
      </c>
      <c r="AF54" s="397"/>
      <c r="AG54" s="239">
        <f t="shared" si="52"/>
        <v>0</v>
      </c>
      <c r="AH54" s="397"/>
      <c r="AI54" s="239">
        <f t="shared" si="53"/>
        <v>0</v>
      </c>
      <c r="AJ54" s="397"/>
      <c r="AK54" s="239">
        <f t="shared" si="54"/>
        <v>0</v>
      </c>
      <c r="AL54" s="397"/>
      <c r="AM54" s="239">
        <f t="shared" si="55"/>
        <v>0</v>
      </c>
      <c r="AN54" s="397"/>
      <c r="AO54" s="239">
        <f t="shared" si="56"/>
        <v>0</v>
      </c>
      <c r="AP54" s="397"/>
      <c r="AQ54" s="239">
        <f t="shared" si="57"/>
        <v>0</v>
      </c>
      <c r="AR54" s="397"/>
      <c r="AS54" s="239">
        <f t="shared" si="58"/>
        <v>0</v>
      </c>
      <c r="AT54" s="397"/>
      <c r="AU54" s="239">
        <f t="shared" si="59"/>
        <v>0</v>
      </c>
      <c r="AV54" s="397"/>
      <c r="AW54" s="239">
        <f t="shared" si="60"/>
        <v>0</v>
      </c>
      <c r="AX54" s="397"/>
      <c r="AY54" s="239">
        <f t="shared" si="61"/>
        <v>0</v>
      </c>
      <c r="AZ54" s="397"/>
      <c r="BA54" s="239">
        <f t="shared" si="62"/>
        <v>0</v>
      </c>
      <c r="BB54" s="397"/>
      <c r="BC54" s="239">
        <f t="shared" si="63"/>
        <v>0</v>
      </c>
      <c r="BD54" s="397"/>
      <c r="BE54" s="239">
        <f t="shared" si="64"/>
        <v>0</v>
      </c>
      <c r="BF54" s="397"/>
      <c r="BG54" s="239">
        <f t="shared" si="65"/>
        <v>0</v>
      </c>
      <c r="BH54" s="397"/>
      <c r="BI54" s="239">
        <f t="shared" si="66"/>
        <v>0</v>
      </c>
      <c r="BJ54" s="397"/>
      <c r="BK54" s="239">
        <f t="shared" si="67"/>
        <v>0</v>
      </c>
      <c r="BL54" s="397"/>
      <c r="BM54" s="239">
        <f t="shared" si="68"/>
        <v>0</v>
      </c>
      <c r="BN54" s="397"/>
      <c r="BO54" s="239">
        <f t="shared" si="69"/>
        <v>0</v>
      </c>
      <c r="BP54" s="397"/>
      <c r="BQ54" s="239">
        <f t="shared" si="70"/>
        <v>0</v>
      </c>
      <c r="BR54" s="397"/>
      <c r="BS54" s="239">
        <f t="shared" si="71"/>
        <v>0</v>
      </c>
      <c r="BT54" s="397"/>
      <c r="BU54" s="239">
        <f t="shared" si="72"/>
        <v>0</v>
      </c>
      <c r="BV54" s="397"/>
      <c r="BW54" s="239">
        <f t="shared" si="73"/>
        <v>0</v>
      </c>
      <c r="BX54" s="397"/>
      <c r="BY54" s="239">
        <f t="shared" si="74"/>
        <v>0</v>
      </c>
      <c r="BZ54" s="397"/>
      <c r="CA54" s="239">
        <f t="shared" si="75"/>
        <v>0</v>
      </c>
      <c r="CB54" s="397"/>
      <c r="CC54" s="239">
        <f t="shared" si="76"/>
        <v>0</v>
      </c>
      <c r="CD54" s="397"/>
      <c r="CE54" s="239">
        <f t="shared" si="77"/>
        <v>0</v>
      </c>
      <c r="CF54" s="397"/>
      <c r="CG54" s="239">
        <f t="shared" si="78"/>
        <v>0</v>
      </c>
      <c r="CH54" s="397"/>
      <c r="CI54" s="239">
        <f t="shared" si="79"/>
        <v>0</v>
      </c>
      <c r="CJ54" s="397"/>
      <c r="CK54" s="239">
        <f t="shared" si="80"/>
        <v>0</v>
      </c>
      <c r="CL54" s="397"/>
      <c r="CM54" s="239">
        <f t="shared" si="81"/>
        <v>0</v>
      </c>
      <c r="CN54" s="397"/>
      <c r="CO54" s="239">
        <f t="shared" si="82"/>
        <v>0</v>
      </c>
      <c r="CP54" s="397"/>
      <c r="CQ54" s="239">
        <f t="shared" si="83"/>
        <v>0</v>
      </c>
      <c r="CR54" s="397"/>
      <c r="CS54" s="239">
        <f t="shared" si="84"/>
        <v>0</v>
      </c>
      <c r="CT54" s="397"/>
      <c r="CU54" s="239">
        <f t="shared" si="85"/>
        <v>0</v>
      </c>
      <c r="CV54" s="397"/>
      <c r="CW54" s="239">
        <f t="shared" si="86"/>
        <v>0</v>
      </c>
      <c r="CX54" s="397"/>
      <c r="CY54" s="239">
        <f t="shared" si="87"/>
        <v>0</v>
      </c>
      <c r="CZ54" s="397"/>
      <c r="DA54" s="239">
        <f t="shared" si="88"/>
        <v>0</v>
      </c>
      <c r="DB54" s="397"/>
      <c r="DC54" s="239">
        <f t="shared" si="89"/>
        <v>0</v>
      </c>
      <c r="DD54" s="397"/>
      <c r="DE54" s="239">
        <f t="shared" si="90"/>
        <v>0</v>
      </c>
    </row>
    <row r="55" spans="2:109" ht="11.25" x14ac:dyDescent="0.2">
      <c r="B55" s="238" t="str">
        <f>CONCATENATE(M13,"/",M14)</f>
        <v>Name 10/Role</v>
      </c>
      <c r="D55" s="210">
        <f>ROUND(M$38,0)</f>
        <v>0</v>
      </c>
      <c r="E55" s="210">
        <f t="shared" si="38"/>
        <v>0</v>
      </c>
      <c r="F55" s="405">
        <f t="shared" si="39"/>
        <v>0</v>
      </c>
      <c r="G55" s="211" t="str">
        <f t="shared" si="40"/>
        <v>Yes</v>
      </c>
      <c r="H55" s="399"/>
      <c r="I55" s="398">
        <f t="shared" si="41"/>
        <v>0</v>
      </c>
      <c r="J55" s="399"/>
      <c r="K55" s="239">
        <f t="shared" si="42"/>
        <v>0</v>
      </c>
      <c r="L55" s="397"/>
      <c r="M55" s="239">
        <f t="shared" si="43"/>
        <v>0</v>
      </c>
      <c r="N55" s="397"/>
      <c r="O55" s="239">
        <f t="shared" si="44"/>
        <v>0</v>
      </c>
      <c r="P55" s="397"/>
      <c r="Q55" s="239">
        <f t="shared" si="45"/>
        <v>0</v>
      </c>
      <c r="R55" s="397"/>
      <c r="S55" s="239">
        <f t="shared" si="46"/>
        <v>0</v>
      </c>
      <c r="T55" s="406"/>
      <c r="U55" s="407">
        <f t="shared" si="47"/>
        <v>0</v>
      </c>
      <c r="V55" s="397"/>
      <c r="W55" s="239">
        <f t="shared" si="48"/>
        <v>0</v>
      </c>
      <c r="X55" s="397"/>
      <c r="Y55" s="239">
        <f t="shared" si="49"/>
        <v>0</v>
      </c>
      <c r="Z55" s="397"/>
      <c r="AA55" s="239">
        <f t="shared" si="91"/>
        <v>0</v>
      </c>
      <c r="AB55" s="397"/>
      <c r="AC55" s="239">
        <f t="shared" si="50"/>
        <v>0</v>
      </c>
      <c r="AD55" s="397"/>
      <c r="AE55" s="239">
        <f t="shared" si="51"/>
        <v>0</v>
      </c>
      <c r="AF55" s="397"/>
      <c r="AG55" s="239">
        <f t="shared" si="52"/>
        <v>0</v>
      </c>
      <c r="AH55" s="397"/>
      <c r="AI55" s="239">
        <f t="shared" si="53"/>
        <v>0</v>
      </c>
      <c r="AJ55" s="397"/>
      <c r="AK55" s="239">
        <f t="shared" si="54"/>
        <v>0</v>
      </c>
      <c r="AL55" s="397"/>
      <c r="AM55" s="239">
        <f t="shared" si="55"/>
        <v>0</v>
      </c>
      <c r="AN55" s="397"/>
      <c r="AO55" s="239">
        <f t="shared" si="56"/>
        <v>0</v>
      </c>
      <c r="AP55" s="397"/>
      <c r="AQ55" s="239">
        <f t="shared" si="57"/>
        <v>0</v>
      </c>
      <c r="AR55" s="397"/>
      <c r="AS55" s="239">
        <f t="shared" si="58"/>
        <v>0</v>
      </c>
      <c r="AT55" s="397"/>
      <c r="AU55" s="239">
        <f t="shared" si="59"/>
        <v>0</v>
      </c>
      <c r="AV55" s="397"/>
      <c r="AW55" s="239">
        <f t="shared" si="60"/>
        <v>0</v>
      </c>
      <c r="AX55" s="397"/>
      <c r="AY55" s="239">
        <f t="shared" si="61"/>
        <v>0</v>
      </c>
      <c r="AZ55" s="397"/>
      <c r="BA55" s="239">
        <f t="shared" si="62"/>
        <v>0</v>
      </c>
      <c r="BB55" s="397"/>
      <c r="BC55" s="239">
        <f t="shared" si="63"/>
        <v>0</v>
      </c>
      <c r="BD55" s="397"/>
      <c r="BE55" s="239">
        <f t="shared" si="64"/>
        <v>0</v>
      </c>
      <c r="BF55" s="397"/>
      <c r="BG55" s="239">
        <f t="shared" si="65"/>
        <v>0</v>
      </c>
      <c r="BH55" s="397"/>
      <c r="BI55" s="239">
        <f t="shared" si="66"/>
        <v>0</v>
      </c>
      <c r="BJ55" s="397"/>
      <c r="BK55" s="239">
        <f t="shared" si="67"/>
        <v>0</v>
      </c>
      <c r="BL55" s="397"/>
      <c r="BM55" s="239">
        <f t="shared" si="68"/>
        <v>0</v>
      </c>
      <c r="BN55" s="397"/>
      <c r="BO55" s="239">
        <f t="shared" si="69"/>
        <v>0</v>
      </c>
      <c r="BP55" s="397"/>
      <c r="BQ55" s="239">
        <f t="shared" si="70"/>
        <v>0</v>
      </c>
      <c r="BR55" s="397"/>
      <c r="BS55" s="239">
        <f t="shared" si="71"/>
        <v>0</v>
      </c>
      <c r="BT55" s="397"/>
      <c r="BU55" s="239">
        <f t="shared" si="72"/>
        <v>0</v>
      </c>
      <c r="BV55" s="397"/>
      <c r="BW55" s="239">
        <f t="shared" si="73"/>
        <v>0</v>
      </c>
      <c r="BX55" s="397"/>
      <c r="BY55" s="239">
        <f t="shared" si="74"/>
        <v>0</v>
      </c>
      <c r="BZ55" s="397"/>
      <c r="CA55" s="239">
        <f t="shared" si="75"/>
        <v>0</v>
      </c>
      <c r="CB55" s="397"/>
      <c r="CC55" s="239">
        <f t="shared" si="76"/>
        <v>0</v>
      </c>
      <c r="CD55" s="397"/>
      <c r="CE55" s="239">
        <f t="shared" si="77"/>
        <v>0</v>
      </c>
      <c r="CF55" s="397"/>
      <c r="CG55" s="239">
        <f t="shared" si="78"/>
        <v>0</v>
      </c>
      <c r="CH55" s="397"/>
      <c r="CI55" s="239">
        <f t="shared" si="79"/>
        <v>0</v>
      </c>
      <c r="CJ55" s="397"/>
      <c r="CK55" s="239">
        <f t="shared" si="80"/>
        <v>0</v>
      </c>
      <c r="CL55" s="397"/>
      <c r="CM55" s="239">
        <f t="shared" si="81"/>
        <v>0</v>
      </c>
      <c r="CN55" s="397"/>
      <c r="CO55" s="239">
        <f t="shared" si="82"/>
        <v>0</v>
      </c>
      <c r="CP55" s="397"/>
      <c r="CQ55" s="239">
        <f t="shared" si="83"/>
        <v>0</v>
      </c>
      <c r="CR55" s="397"/>
      <c r="CS55" s="239">
        <f t="shared" si="84"/>
        <v>0</v>
      </c>
      <c r="CT55" s="397"/>
      <c r="CU55" s="239">
        <f t="shared" si="85"/>
        <v>0</v>
      </c>
      <c r="CV55" s="397"/>
      <c r="CW55" s="239">
        <f t="shared" si="86"/>
        <v>0</v>
      </c>
      <c r="CX55" s="397"/>
      <c r="CY55" s="239">
        <f t="shared" si="87"/>
        <v>0</v>
      </c>
      <c r="CZ55" s="397"/>
      <c r="DA55" s="239">
        <f t="shared" si="88"/>
        <v>0</v>
      </c>
      <c r="DB55" s="397"/>
      <c r="DC55" s="239">
        <f t="shared" si="89"/>
        <v>0</v>
      </c>
      <c r="DD55" s="397"/>
      <c r="DE55" s="239">
        <f t="shared" si="90"/>
        <v>0</v>
      </c>
    </row>
    <row r="56" spans="2:109" ht="11.25" x14ac:dyDescent="0.2">
      <c r="B56" s="238" t="str">
        <f>CONCATENATE(N13,"/",N14)</f>
        <v>Name 11/Role</v>
      </c>
      <c r="D56" s="210">
        <f>ROUND(N$38,0)</f>
        <v>0</v>
      </c>
      <c r="E56" s="210">
        <f t="shared" si="38"/>
        <v>0</v>
      </c>
      <c r="F56" s="405">
        <f t="shared" si="39"/>
        <v>0</v>
      </c>
      <c r="G56" s="211" t="str">
        <f t="shared" si="40"/>
        <v>Yes</v>
      </c>
      <c r="H56" s="399"/>
      <c r="I56" s="398">
        <f t="shared" si="41"/>
        <v>0</v>
      </c>
      <c r="J56" s="399"/>
      <c r="K56" s="239">
        <f t="shared" si="42"/>
        <v>0</v>
      </c>
      <c r="L56" s="397"/>
      <c r="M56" s="239">
        <f t="shared" si="43"/>
        <v>0</v>
      </c>
      <c r="N56" s="397"/>
      <c r="O56" s="239">
        <f t="shared" si="44"/>
        <v>0</v>
      </c>
      <c r="P56" s="397"/>
      <c r="Q56" s="239">
        <f t="shared" si="45"/>
        <v>0</v>
      </c>
      <c r="R56" s="397"/>
      <c r="S56" s="239">
        <f t="shared" si="46"/>
        <v>0</v>
      </c>
      <c r="T56" s="406"/>
      <c r="U56" s="407">
        <f t="shared" si="47"/>
        <v>0</v>
      </c>
      <c r="V56" s="397"/>
      <c r="W56" s="239">
        <f t="shared" si="48"/>
        <v>0</v>
      </c>
      <c r="X56" s="397"/>
      <c r="Y56" s="239">
        <f t="shared" si="49"/>
        <v>0</v>
      </c>
      <c r="Z56" s="397"/>
      <c r="AA56" s="239">
        <f t="shared" si="91"/>
        <v>0</v>
      </c>
      <c r="AB56" s="397"/>
      <c r="AC56" s="239">
        <f t="shared" si="50"/>
        <v>0</v>
      </c>
      <c r="AD56" s="397"/>
      <c r="AE56" s="239">
        <f t="shared" si="51"/>
        <v>0</v>
      </c>
      <c r="AF56" s="397"/>
      <c r="AG56" s="239">
        <f t="shared" si="52"/>
        <v>0</v>
      </c>
      <c r="AH56" s="397"/>
      <c r="AI56" s="239">
        <f t="shared" si="53"/>
        <v>0</v>
      </c>
      <c r="AJ56" s="397"/>
      <c r="AK56" s="239">
        <f t="shared" si="54"/>
        <v>0</v>
      </c>
      <c r="AL56" s="397"/>
      <c r="AM56" s="239">
        <f t="shared" si="55"/>
        <v>0</v>
      </c>
      <c r="AN56" s="397"/>
      <c r="AO56" s="239">
        <f t="shared" si="56"/>
        <v>0</v>
      </c>
      <c r="AP56" s="397"/>
      <c r="AQ56" s="239">
        <f t="shared" si="57"/>
        <v>0</v>
      </c>
      <c r="AR56" s="397"/>
      <c r="AS56" s="239">
        <f t="shared" si="58"/>
        <v>0</v>
      </c>
      <c r="AT56" s="397"/>
      <c r="AU56" s="239">
        <f t="shared" si="59"/>
        <v>0</v>
      </c>
      <c r="AV56" s="397"/>
      <c r="AW56" s="239">
        <f t="shared" si="60"/>
        <v>0</v>
      </c>
      <c r="AX56" s="397"/>
      <c r="AY56" s="239">
        <f t="shared" si="61"/>
        <v>0</v>
      </c>
      <c r="AZ56" s="397"/>
      <c r="BA56" s="239">
        <f t="shared" si="62"/>
        <v>0</v>
      </c>
      <c r="BB56" s="397"/>
      <c r="BC56" s="239">
        <f t="shared" si="63"/>
        <v>0</v>
      </c>
      <c r="BD56" s="397"/>
      <c r="BE56" s="239">
        <f t="shared" si="64"/>
        <v>0</v>
      </c>
      <c r="BF56" s="397"/>
      <c r="BG56" s="239">
        <f t="shared" si="65"/>
        <v>0</v>
      </c>
      <c r="BH56" s="397"/>
      <c r="BI56" s="239">
        <f t="shared" si="66"/>
        <v>0</v>
      </c>
      <c r="BJ56" s="397"/>
      <c r="BK56" s="239">
        <f t="shared" si="67"/>
        <v>0</v>
      </c>
      <c r="BL56" s="397"/>
      <c r="BM56" s="239">
        <f t="shared" si="68"/>
        <v>0</v>
      </c>
      <c r="BN56" s="397"/>
      <c r="BO56" s="239">
        <f t="shared" si="69"/>
        <v>0</v>
      </c>
      <c r="BP56" s="397"/>
      <c r="BQ56" s="239">
        <f t="shared" si="70"/>
        <v>0</v>
      </c>
      <c r="BR56" s="397"/>
      <c r="BS56" s="239">
        <f t="shared" si="71"/>
        <v>0</v>
      </c>
      <c r="BT56" s="397"/>
      <c r="BU56" s="239">
        <f t="shared" si="72"/>
        <v>0</v>
      </c>
      <c r="BV56" s="397"/>
      <c r="BW56" s="239">
        <f t="shared" si="73"/>
        <v>0</v>
      </c>
      <c r="BX56" s="397"/>
      <c r="BY56" s="239">
        <f t="shared" si="74"/>
        <v>0</v>
      </c>
      <c r="BZ56" s="397"/>
      <c r="CA56" s="239">
        <f t="shared" si="75"/>
        <v>0</v>
      </c>
      <c r="CB56" s="397"/>
      <c r="CC56" s="239">
        <f t="shared" si="76"/>
        <v>0</v>
      </c>
      <c r="CD56" s="397"/>
      <c r="CE56" s="239">
        <f t="shared" si="77"/>
        <v>0</v>
      </c>
      <c r="CF56" s="397"/>
      <c r="CG56" s="239">
        <f t="shared" si="78"/>
        <v>0</v>
      </c>
      <c r="CH56" s="397"/>
      <c r="CI56" s="239">
        <f t="shared" si="79"/>
        <v>0</v>
      </c>
      <c r="CJ56" s="397"/>
      <c r="CK56" s="239">
        <f t="shared" si="80"/>
        <v>0</v>
      </c>
      <c r="CL56" s="397"/>
      <c r="CM56" s="239">
        <f t="shared" si="81"/>
        <v>0</v>
      </c>
      <c r="CN56" s="397"/>
      <c r="CO56" s="239">
        <f t="shared" si="82"/>
        <v>0</v>
      </c>
      <c r="CP56" s="397"/>
      <c r="CQ56" s="239">
        <f t="shared" si="83"/>
        <v>0</v>
      </c>
      <c r="CR56" s="397"/>
      <c r="CS56" s="239">
        <f t="shared" si="84"/>
        <v>0</v>
      </c>
      <c r="CT56" s="397"/>
      <c r="CU56" s="239">
        <f t="shared" si="85"/>
        <v>0</v>
      </c>
      <c r="CV56" s="397"/>
      <c r="CW56" s="239">
        <f t="shared" si="86"/>
        <v>0</v>
      </c>
      <c r="CX56" s="397"/>
      <c r="CY56" s="239">
        <f t="shared" si="87"/>
        <v>0</v>
      </c>
      <c r="CZ56" s="397"/>
      <c r="DA56" s="239">
        <f t="shared" si="88"/>
        <v>0</v>
      </c>
      <c r="DB56" s="397"/>
      <c r="DC56" s="239">
        <f t="shared" si="89"/>
        <v>0</v>
      </c>
      <c r="DD56" s="397"/>
      <c r="DE56" s="239">
        <f t="shared" si="90"/>
        <v>0</v>
      </c>
    </row>
    <row r="57" spans="2:109" ht="11.25" x14ac:dyDescent="0.2">
      <c r="B57" s="238" t="str">
        <f>CONCATENATE(O13,"/",O14)</f>
        <v>Name 12/Role</v>
      </c>
      <c r="D57" s="210">
        <f>ROUND(O$38,0)</f>
        <v>0</v>
      </c>
      <c r="E57" s="210">
        <f t="shared" si="38"/>
        <v>0</v>
      </c>
      <c r="F57" s="405">
        <f t="shared" si="39"/>
        <v>0</v>
      </c>
      <c r="G57" s="211" t="str">
        <f t="shared" si="40"/>
        <v>Yes</v>
      </c>
      <c r="H57" s="399"/>
      <c r="I57" s="398">
        <f t="shared" si="41"/>
        <v>0</v>
      </c>
      <c r="J57" s="399"/>
      <c r="K57" s="239">
        <f t="shared" si="42"/>
        <v>0</v>
      </c>
      <c r="L57" s="397"/>
      <c r="M57" s="239">
        <f t="shared" si="43"/>
        <v>0</v>
      </c>
      <c r="N57" s="397"/>
      <c r="O57" s="239">
        <f t="shared" si="44"/>
        <v>0</v>
      </c>
      <c r="P57" s="397"/>
      <c r="Q57" s="239">
        <f t="shared" si="45"/>
        <v>0</v>
      </c>
      <c r="R57" s="397"/>
      <c r="S57" s="239">
        <f t="shared" si="46"/>
        <v>0</v>
      </c>
      <c r="T57" s="406"/>
      <c r="U57" s="407">
        <f t="shared" si="47"/>
        <v>0</v>
      </c>
      <c r="V57" s="397"/>
      <c r="W57" s="239">
        <f t="shared" si="48"/>
        <v>0</v>
      </c>
      <c r="X57" s="397"/>
      <c r="Y57" s="239">
        <f t="shared" si="49"/>
        <v>0</v>
      </c>
      <c r="Z57" s="397"/>
      <c r="AA57" s="239">
        <f t="shared" si="91"/>
        <v>0</v>
      </c>
      <c r="AB57" s="397"/>
      <c r="AC57" s="239">
        <f t="shared" si="50"/>
        <v>0</v>
      </c>
      <c r="AD57" s="397"/>
      <c r="AE57" s="239">
        <f t="shared" si="51"/>
        <v>0</v>
      </c>
      <c r="AF57" s="397"/>
      <c r="AG57" s="239">
        <f t="shared" si="52"/>
        <v>0</v>
      </c>
      <c r="AH57" s="397"/>
      <c r="AI57" s="239">
        <f t="shared" si="53"/>
        <v>0</v>
      </c>
      <c r="AJ57" s="397"/>
      <c r="AK57" s="239">
        <f t="shared" si="54"/>
        <v>0</v>
      </c>
      <c r="AL57" s="397"/>
      <c r="AM57" s="239">
        <f t="shared" si="55"/>
        <v>0</v>
      </c>
      <c r="AN57" s="397"/>
      <c r="AO57" s="239">
        <f t="shared" si="56"/>
        <v>0</v>
      </c>
      <c r="AP57" s="397"/>
      <c r="AQ57" s="239">
        <f t="shared" si="57"/>
        <v>0</v>
      </c>
      <c r="AR57" s="397"/>
      <c r="AS57" s="239">
        <f t="shared" si="58"/>
        <v>0</v>
      </c>
      <c r="AT57" s="397"/>
      <c r="AU57" s="239">
        <f t="shared" si="59"/>
        <v>0</v>
      </c>
      <c r="AV57" s="397"/>
      <c r="AW57" s="239">
        <f t="shared" si="60"/>
        <v>0</v>
      </c>
      <c r="AX57" s="397"/>
      <c r="AY57" s="239">
        <f t="shared" si="61"/>
        <v>0</v>
      </c>
      <c r="AZ57" s="397"/>
      <c r="BA57" s="239">
        <f t="shared" si="62"/>
        <v>0</v>
      </c>
      <c r="BB57" s="397"/>
      <c r="BC57" s="239">
        <f t="shared" si="63"/>
        <v>0</v>
      </c>
      <c r="BD57" s="397"/>
      <c r="BE57" s="239">
        <f t="shared" si="64"/>
        <v>0</v>
      </c>
      <c r="BF57" s="397"/>
      <c r="BG57" s="239">
        <f t="shared" si="65"/>
        <v>0</v>
      </c>
      <c r="BH57" s="397"/>
      <c r="BI57" s="239">
        <f t="shared" si="66"/>
        <v>0</v>
      </c>
      <c r="BJ57" s="397"/>
      <c r="BK57" s="239">
        <f t="shared" si="67"/>
        <v>0</v>
      </c>
      <c r="BL57" s="397"/>
      <c r="BM57" s="239">
        <f t="shared" si="68"/>
        <v>0</v>
      </c>
      <c r="BN57" s="397"/>
      <c r="BO57" s="239">
        <f t="shared" si="69"/>
        <v>0</v>
      </c>
      <c r="BP57" s="397"/>
      <c r="BQ57" s="239">
        <f t="shared" si="70"/>
        <v>0</v>
      </c>
      <c r="BR57" s="397"/>
      <c r="BS57" s="239">
        <f t="shared" si="71"/>
        <v>0</v>
      </c>
      <c r="BT57" s="397"/>
      <c r="BU57" s="239">
        <f t="shared" si="72"/>
        <v>0</v>
      </c>
      <c r="BV57" s="397"/>
      <c r="BW57" s="239">
        <f t="shared" si="73"/>
        <v>0</v>
      </c>
      <c r="BX57" s="397"/>
      <c r="BY57" s="239">
        <f t="shared" si="74"/>
        <v>0</v>
      </c>
      <c r="BZ57" s="397"/>
      <c r="CA57" s="239">
        <f t="shared" si="75"/>
        <v>0</v>
      </c>
      <c r="CB57" s="397"/>
      <c r="CC57" s="239">
        <f t="shared" si="76"/>
        <v>0</v>
      </c>
      <c r="CD57" s="397"/>
      <c r="CE57" s="239">
        <f t="shared" si="77"/>
        <v>0</v>
      </c>
      <c r="CF57" s="397"/>
      <c r="CG57" s="239">
        <f t="shared" si="78"/>
        <v>0</v>
      </c>
      <c r="CH57" s="397"/>
      <c r="CI57" s="239">
        <f t="shared" si="79"/>
        <v>0</v>
      </c>
      <c r="CJ57" s="397"/>
      <c r="CK57" s="239">
        <f t="shared" si="80"/>
        <v>0</v>
      </c>
      <c r="CL57" s="397"/>
      <c r="CM57" s="239">
        <f t="shared" si="81"/>
        <v>0</v>
      </c>
      <c r="CN57" s="397"/>
      <c r="CO57" s="239">
        <f t="shared" si="82"/>
        <v>0</v>
      </c>
      <c r="CP57" s="397"/>
      <c r="CQ57" s="239">
        <f t="shared" si="83"/>
        <v>0</v>
      </c>
      <c r="CR57" s="397"/>
      <c r="CS57" s="239">
        <f t="shared" si="84"/>
        <v>0</v>
      </c>
      <c r="CT57" s="397"/>
      <c r="CU57" s="239">
        <f t="shared" si="85"/>
        <v>0</v>
      </c>
      <c r="CV57" s="397"/>
      <c r="CW57" s="239">
        <f t="shared" si="86"/>
        <v>0</v>
      </c>
      <c r="CX57" s="397"/>
      <c r="CY57" s="239">
        <f t="shared" si="87"/>
        <v>0</v>
      </c>
      <c r="CZ57" s="397"/>
      <c r="DA57" s="239">
        <f t="shared" si="88"/>
        <v>0</v>
      </c>
      <c r="DB57" s="397"/>
      <c r="DC57" s="239">
        <f t="shared" si="89"/>
        <v>0</v>
      </c>
      <c r="DD57" s="397"/>
      <c r="DE57" s="239">
        <f t="shared" si="90"/>
        <v>0</v>
      </c>
    </row>
    <row r="58" spans="2:109" ht="11.25" x14ac:dyDescent="0.2">
      <c r="B58" s="238" t="str">
        <f>CONCATENATE(P13,"/",P14)</f>
        <v>Name 13/Role</v>
      </c>
      <c r="D58" s="210">
        <f>ROUND(P$38,0)</f>
        <v>0</v>
      </c>
      <c r="E58" s="210">
        <f t="shared" si="38"/>
        <v>0</v>
      </c>
      <c r="F58" s="405">
        <f t="shared" si="39"/>
        <v>0</v>
      </c>
      <c r="G58" s="211" t="str">
        <f t="shared" si="40"/>
        <v>Yes</v>
      </c>
      <c r="H58" s="399"/>
      <c r="I58" s="398">
        <f t="shared" si="41"/>
        <v>0</v>
      </c>
      <c r="J58" s="399"/>
      <c r="K58" s="239">
        <f t="shared" si="42"/>
        <v>0</v>
      </c>
      <c r="L58" s="397"/>
      <c r="M58" s="239">
        <f t="shared" si="43"/>
        <v>0</v>
      </c>
      <c r="N58" s="397"/>
      <c r="O58" s="239">
        <f t="shared" si="44"/>
        <v>0</v>
      </c>
      <c r="P58" s="397"/>
      <c r="Q58" s="239">
        <f t="shared" si="45"/>
        <v>0</v>
      </c>
      <c r="R58" s="397"/>
      <c r="S58" s="239">
        <f t="shared" si="46"/>
        <v>0</v>
      </c>
      <c r="T58" s="406"/>
      <c r="U58" s="407">
        <f t="shared" si="47"/>
        <v>0</v>
      </c>
      <c r="V58" s="397"/>
      <c r="W58" s="239">
        <f t="shared" si="48"/>
        <v>0</v>
      </c>
      <c r="X58" s="397"/>
      <c r="Y58" s="239">
        <f t="shared" si="49"/>
        <v>0</v>
      </c>
      <c r="Z58" s="397"/>
      <c r="AA58" s="239">
        <f t="shared" si="91"/>
        <v>0</v>
      </c>
      <c r="AB58" s="397"/>
      <c r="AC58" s="239">
        <f t="shared" si="50"/>
        <v>0</v>
      </c>
      <c r="AD58" s="397"/>
      <c r="AE58" s="239">
        <f t="shared" si="51"/>
        <v>0</v>
      </c>
      <c r="AF58" s="397"/>
      <c r="AG58" s="239">
        <f t="shared" si="52"/>
        <v>0</v>
      </c>
      <c r="AH58" s="397"/>
      <c r="AI58" s="239">
        <f t="shared" si="53"/>
        <v>0</v>
      </c>
      <c r="AJ58" s="397"/>
      <c r="AK58" s="239">
        <f t="shared" si="54"/>
        <v>0</v>
      </c>
      <c r="AL58" s="397"/>
      <c r="AM58" s="239">
        <f t="shared" si="55"/>
        <v>0</v>
      </c>
      <c r="AN58" s="397"/>
      <c r="AO58" s="239">
        <f t="shared" si="56"/>
        <v>0</v>
      </c>
      <c r="AP58" s="397"/>
      <c r="AQ58" s="239">
        <f t="shared" si="57"/>
        <v>0</v>
      </c>
      <c r="AR58" s="397"/>
      <c r="AS58" s="239">
        <f t="shared" si="58"/>
        <v>0</v>
      </c>
      <c r="AT58" s="397"/>
      <c r="AU58" s="239">
        <f t="shared" si="59"/>
        <v>0</v>
      </c>
      <c r="AV58" s="397"/>
      <c r="AW58" s="239">
        <f t="shared" si="60"/>
        <v>0</v>
      </c>
      <c r="AX58" s="397"/>
      <c r="AY58" s="239">
        <f t="shared" si="61"/>
        <v>0</v>
      </c>
      <c r="AZ58" s="397"/>
      <c r="BA58" s="239">
        <f t="shared" si="62"/>
        <v>0</v>
      </c>
      <c r="BB58" s="397"/>
      <c r="BC58" s="239">
        <f t="shared" si="63"/>
        <v>0</v>
      </c>
      <c r="BD58" s="397"/>
      <c r="BE58" s="239">
        <f t="shared" si="64"/>
        <v>0</v>
      </c>
      <c r="BF58" s="397"/>
      <c r="BG58" s="239">
        <f t="shared" si="65"/>
        <v>0</v>
      </c>
      <c r="BH58" s="397"/>
      <c r="BI58" s="239">
        <f t="shared" si="66"/>
        <v>0</v>
      </c>
      <c r="BJ58" s="397"/>
      <c r="BK58" s="239">
        <f t="shared" si="67"/>
        <v>0</v>
      </c>
      <c r="BL58" s="397"/>
      <c r="BM58" s="239">
        <f t="shared" si="68"/>
        <v>0</v>
      </c>
      <c r="BN58" s="397"/>
      <c r="BO58" s="239">
        <f t="shared" si="69"/>
        <v>0</v>
      </c>
      <c r="BP58" s="397"/>
      <c r="BQ58" s="239">
        <f t="shared" si="70"/>
        <v>0</v>
      </c>
      <c r="BR58" s="397"/>
      <c r="BS58" s="239">
        <f t="shared" si="71"/>
        <v>0</v>
      </c>
      <c r="BT58" s="397"/>
      <c r="BU58" s="239">
        <f t="shared" si="72"/>
        <v>0</v>
      </c>
      <c r="BV58" s="397"/>
      <c r="BW58" s="239">
        <f t="shared" si="73"/>
        <v>0</v>
      </c>
      <c r="BX58" s="397"/>
      <c r="BY58" s="239">
        <f t="shared" si="74"/>
        <v>0</v>
      </c>
      <c r="BZ58" s="397"/>
      <c r="CA58" s="239">
        <f t="shared" si="75"/>
        <v>0</v>
      </c>
      <c r="CB58" s="397"/>
      <c r="CC58" s="239">
        <f t="shared" si="76"/>
        <v>0</v>
      </c>
      <c r="CD58" s="397"/>
      <c r="CE58" s="239">
        <f t="shared" si="77"/>
        <v>0</v>
      </c>
      <c r="CF58" s="397"/>
      <c r="CG58" s="239">
        <f t="shared" si="78"/>
        <v>0</v>
      </c>
      <c r="CH58" s="397"/>
      <c r="CI58" s="239">
        <f t="shared" si="79"/>
        <v>0</v>
      </c>
      <c r="CJ58" s="397"/>
      <c r="CK58" s="239">
        <f t="shared" si="80"/>
        <v>0</v>
      </c>
      <c r="CL58" s="397"/>
      <c r="CM58" s="239">
        <f t="shared" si="81"/>
        <v>0</v>
      </c>
      <c r="CN58" s="397"/>
      <c r="CO58" s="239">
        <f t="shared" si="82"/>
        <v>0</v>
      </c>
      <c r="CP58" s="397"/>
      <c r="CQ58" s="239">
        <f t="shared" si="83"/>
        <v>0</v>
      </c>
      <c r="CR58" s="397"/>
      <c r="CS58" s="239">
        <f t="shared" si="84"/>
        <v>0</v>
      </c>
      <c r="CT58" s="397"/>
      <c r="CU58" s="239">
        <f t="shared" si="85"/>
        <v>0</v>
      </c>
      <c r="CV58" s="397"/>
      <c r="CW58" s="239">
        <f t="shared" si="86"/>
        <v>0</v>
      </c>
      <c r="CX58" s="397"/>
      <c r="CY58" s="239">
        <f t="shared" si="87"/>
        <v>0</v>
      </c>
      <c r="CZ58" s="397"/>
      <c r="DA58" s="239">
        <f t="shared" si="88"/>
        <v>0</v>
      </c>
      <c r="DB58" s="397"/>
      <c r="DC58" s="239">
        <f t="shared" si="89"/>
        <v>0</v>
      </c>
      <c r="DD58" s="397"/>
      <c r="DE58" s="239">
        <f t="shared" si="90"/>
        <v>0</v>
      </c>
    </row>
    <row r="59" spans="2:109" ht="11.25" x14ac:dyDescent="0.2">
      <c r="B59" s="238" t="str">
        <f>CONCATENATE(Q13,"/",Q14)</f>
        <v>Name 14/Role</v>
      </c>
      <c r="D59" s="210">
        <f>ROUND(Q$38,0)</f>
        <v>0</v>
      </c>
      <c r="E59" s="210">
        <f t="shared" si="38"/>
        <v>0</v>
      </c>
      <c r="F59" s="405">
        <f t="shared" si="39"/>
        <v>0</v>
      </c>
      <c r="G59" s="211" t="str">
        <f t="shared" si="40"/>
        <v>Yes</v>
      </c>
      <c r="H59" s="399"/>
      <c r="I59" s="398">
        <f t="shared" si="41"/>
        <v>0</v>
      </c>
      <c r="J59" s="399"/>
      <c r="K59" s="239">
        <f t="shared" si="42"/>
        <v>0</v>
      </c>
      <c r="L59" s="397"/>
      <c r="M59" s="239">
        <f t="shared" si="43"/>
        <v>0</v>
      </c>
      <c r="N59" s="397"/>
      <c r="O59" s="239">
        <f t="shared" si="44"/>
        <v>0</v>
      </c>
      <c r="P59" s="397"/>
      <c r="Q59" s="239">
        <f t="shared" si="45"/>
        <v>0</v>
      </c>
      <c r="R59" s="397"/>
      <c r="S59" s="239">
        <f t="shared" si="46"/>
        <v>0</v>
      </c>
      <c r="T59" s="406"/>
      <c r="U59" s="407">
        <f t="shared" si="47"/>
        <v>0</v>
      </c>
      <c r="V59" s="397"/>
      <c r="W59" s="239">
        <f t="shared" si="48"/>
        <v>0</v>
      </c>
      <c r="X59" s="397"/>
      <c r="Y59" s="239">
        <f t="shared" si="49"/>
        <v>0</v>
      </c>
      <c r="Z59" s="397"/>
      <c r="AA59" s="239">
        <f t="shared" si="91"/>
        <v>0</v>
      </c>
      <c r="AB59" s="397"/>
      <c r="AC59" s="239">
        <f t="shared" si="50"/>
        <v>0</v>
      </c>
      <c r="AD59" s="397"/>
      <c r="AE59" s="239">
        <f t="shared" si="51"/>
        <v>0</v>
      </c>
      <c r="AF59" s="397"/>
      <c r="AG59" s="239">
        <f t="shared" si="52"/>
        <v>0</v>
      </c>
      <c r="AH59" s="397"/>
      <c r="AI59" s="239">
        <f t="shared" si="53"/>
        <v>0</v>
      </c>
      <c r="AJ59" s="397"/>
      <c r="AK59" s="239">
        <f t="shared" si="54"/>
        <v>0</v>
      </c>
      <c r="AL59" s="397"/>
      <c r="AM59" s="239">
        <f t="shared" si="55"/>
        <v>0</v>
      </c>
      <c r="AN59" s="397"/>
      <c r="AO59" s="239">
        <f t="shared" si="56"/>
        <v>0</v>
      </c>
      <c r="AP59" s="397"/>
      <c r="AQ59" s="239">
        <f t="shared" si="57"/>
        <v>0</v>
      </c>
      <c r="AR59" s="397"/>
      <c r="AS59" s="239">
        <f t="shared" si="58"/>
        <v>0</v>
      </c>
      <c r="AT59" s="397"/>
      <c r="AU59" s="239">
        <f t="shared" si="59"/>
        <v>0</v>
      </c>
      <c r="AV59" s="397"/>
      <c r="AW59" s="239">
        <f t="shared" si="60"/>
        <v>0</v>
      </c>
      <c r="AX59" s="397"/>
      <c r="AY59" s="239">
        <f t="shared" si="61"/>
        <v>0</v>
      </c>
      <c r="AZ59" s="397"/>
      <c r="BA59" s="239">
        <f t="shared" si="62"/>
        <v>0</v>
      </c>
      <c r="BB59" s="397"/>
      <c r="BC59" s="239">
        <f t="shared" si="63"/>
        <v>0</v>
      </c>
      <c r="BD59" s="397"/>
      <c r="BE59" s="239">
        <f t="shared" si="64"/>
        <v>0</v>
      </c>
      <c r="BF59" s="397"/>
      <c r="BG59" s="239">
        <f t="shared" si="65"/>
        <v>0</v>
      </c>
      <c r="BH59" s="397"/>
      <c r="BI59" s="239">
        <f t="shared" si="66"/>
        <v>0</v>
      </c>
      <c r="BJ59" s="397"/>
      <c r="BK59" s="239">
        <f t="shared" si="67"/>
        <v>0</v>
      </c>
      <c r="BL59" s="397"/>
      <c r="BM59" s="239">
        <f t="shared" si="68"/>
        <v>0</v>
      </c>
      <c r="BN59" s="397"/>
      <c r="BO59" s="239">
        <f t="shared" si="69"/>
        <v>0</v>
      </c>
      <c r="BP59" s="397"/>
      <c r="BQ59" s="239">
        <f t="shared" si="70"/>
        <v>0</v>
      </c>
      <c r="BR59" s="397"/>
      <c r="BS59" s="239">
        <f t="shared" si="71"/>
        <v>0</v>
      </c>
      <c r="BT59" s="397"/>
      <c r="BU59" s="239">
        <f t="shared" si="72"/>
        <v>0</v>
      </c>
      <c r="BV59" s="397"/>
      <c r="BW59" s="239">
        <f t="shared" si="73"/>
        <v>0</v>
      </c>
      <c r="BX59" s="397"/>
      <c r="BY59" s="239">
        <f t="shared" si="74"/>
        <v>0</v>
      </c>
      <c r="BZ59" s="397"/>
      <c r="CA59" s="239">
        <f t="shared" si="75"/>
        <v>0</v>
      </c>
      <c r="CB59" s="397"/>
      <c r="CC59" s="239">
        <f t="shared" si="76"/>
        <v>0</v>
      </c>
      <c r="CD59" s="397"/>
      <c r="CE59" s="239">
        <f t="shared" si="77"/>
        <v>0</v>
      </c>
      <c r="CF59" s="397"/>
      <c r="CG59" s="239">
        <f t="shared" si="78"/>
        <v>0</v>
      </c>
      <c r="CH59" s="397"/>
      <c r="CI59" s="239">
        <f t="shared" si="79"/>
        <v>0</v>
      </c>
      <c r="CJ59" s="397"/>
      <c r="CK59" s="239">
        <f t="shared" si="80"/>
        <v>0</v>
      </c>
      <c r="CL59" s="397"/>
      <c r="CM59" s="239">
        <f t="shared" si="81"/>
        <v>0</v>
      </c>
      <c r="CN59" s="397"/>
      <c r="CO59" s="239">
        <f t="shared" si="82"/>
        <v>0</v>
      </c>
      <c r="CP59" s="397"/>
      <c r="CQ59" s="239">
        <f t="shared" si="83"/>
        <v>0</v>
      </c>
      <c r="CR59" s="397"/>
      <c r="CS59" s="239">
        <f t="shared" si="84"/>
        <v>0</v>
      </c>
      <c r="CT59" s="397"/>
      <c r="CU59" s="239">
        <f t="shared" si="85"/>
        <v>0</v>
      </c>
      <c r="CV59" s="397"/>
      <c r="CW59" s="239">
        <f t="shared" si="86"/>
        <v>0</v>
      </c>
      <c r="CX59" s="397"/>
      <c r="CY59" s="239">
        <f t="shared" si="87"/>
        <v>0</v>
      </c>
      <c r="CZ59" s="397"/>
      <c r="DA59" s="239">
        <f t="shared" si="88"/>
        <v>0</v>
      </c>
      <c r="DB59" s="397"/>
      <c r="DC59" s="239">
        <f t="shared" si="89"/>
        <v>0</v>
      </c>
      <c r="DD59" s="397"/>
      <c r="DE59" s="239">
        <f t="shared" si="90"/>
        <v>0</v>
      </c>
    </row>
    <row r="60" spans="2:109" ht="11.25" x14ac:dyDescent="0.2">
      <c r="B60" s="238" t="str">
        <f>CONCATENATE(R13,"/",R14)</f>
        <v>Name 15/Role</v>
      </c>
      <c r="D60" s="210">
        <f>ROUND(R$38,0)</f>
        <v>0</v>
      </c>
      <c r="E60" s="210">
        <f t="shared" si="38"/>
        <v>0</v>
      </c>
      <c r="F60" s="405">
        <f t="shared" si="39"/>
        <v>0</v>
      </c>
      <c r="G60" s="211" t="str">
        <f t="shared" si="40"/>
        <v>Yes</v>
      </c>
      <c r="H60" s="399"/>
      <c r="I60" s="398">
        <f t="shared" si="41"/>
        <v>0</v>
      </c>
      <c r="J60" s="399"/>
      <c r="K60" s="239">
        <f t="shared" si="42"/>
        <v>0</v>
      </c>
      <c r="L60" s="397"/>
      <c r="M60" s="239">
        <f t="shared" si="43"/>
        <v>0</v>
      </c>
      <c r="N60" s="397"/>
      <c r="O60" s="239">
        <f t="shared" si="44"/>
        <v>0</v>
      </c>
      <c r="P60" s="397"/>
      <c r="Q60" s="239">
        <f t="shared" si="45"/>
        <v>0</v>
      </c>
      <c r="R60" s="397"/>
      <c r="S60" s="239">
        <f t="shared" si="46"/>
        <v>0</v>
      </c>
      <c r="T60" s="406"/>
      <c r="U60" s="407">
        <f t="shared" si="47"/>
        <v>0</v>
      </c>
      <c r="V60" s="397"/>
      <c r="W60" s="239">
        <f t="shared" si="48"/>
        <v>0</v>
      </c>
      <c r="X60" s="397"/>
      <c r="Y60" s="239">
        <f t="shared" si="49"/>
        <v>0</v>
      </c>
      <c r="Z60" s="397"/>
      <c r="AA60" s="239">
        <f t="shared" si="91"/>
        <v>0</v>
      </c>
      <c r="AB60" s="397"/>
      <c r="AC60" s="239">
        <f t="shared" si="50"/>
        <v>0</v>
      </c>
      <c r="AD60" s="397"/>
      <c r="AE60" s="239">
        <f t="shared" si="51"/>
        <v>0</v>
      </c>
      <c r="AF60" s="397"/>
      <c r="AG60" s="239">
        <f t="shared" si="52"/>
        <v>0</v>
      </c>
      <c r="AH60" s="397"/>
      <c r="AI60" s="239">
        <f t="shared" si="53"/>
        <v>0</v>
      </c>
      <c r="AJ60" s="397"/>
      <c r="AK60" s="239">
        <f t="shared" si="54"/>
        <v>0</v>
      </c>
      <c r="AL60" s="397"/>
      <c r="AM60" s="239">
        <f t="shared" si="55"/>
        <v>0</v>
      </c>
      <c r="AN60" s="397"/>
      <c r="AO60" s="239">
        <f t="shared" si="56"/>
        <v>0</v>
      </c>
      <c r="AP60" s="397"/>
      <c r="AQ60" s="239">
        <f t="shared" si="57"/>
        <v>0</v>
      </c>
      <c r="AR60" s="397"/>
      <c r="AS60" s="239">
        <f t="shared" si="58"/>
        <v>0</v>
      </c>
      <c r="AT60" s="397"/>
      <c r="AU60" s="239">
        <f t="shared" si="59"/>
        <v>0</v>
      </c>
      <c r="AV60" s="397"/>
      <c r="AW60" s="239">
        <f t="shared" si="60"/>
        <v>0</v>
      </c>
      <c r="AX60" s="397"/>
      <c r="AY60" s="239">
        <f t="shared" si="61"/>
        <v>0</v>
      </c>
      <c r="AZ60" s="397"/>
      <c r="BA60" s="239">
        <f t="shared" si="62"/>
        <v>0</v>
      </c>
      <c r="BB60" s="397"/>
      <c r="BC60" s="239">
        <f t="shared" si="63"/>
        <v>0</v>
      </c>
      <c r="BD60" s="397"/>
      <c r="BE60" s="239">
        <f t="shared" si="64"/>
        <v>0</v>
      </c>
      <c r="BF60" s="397"/>
      <c r="BG60" s="239">
        <f t="shared" si="65"/>
        <v>0</v>
      </c>
      <c r="BH60" s="397"/>
      <c r="BI60" s="239">
        <f t="shared" si="66"/>
        <v>0</v>
      </c>
      <c r="BJ60" s="397"/>
      <c r="BK60" s="239">
        <f t="shared" si="67"/>
        <v>0</v>
      </c>
      <c r="BL60" s="397"/>
      <c r="BM60" s="239">
        <f t="shared" si="68"/>
        <v>0</v>
      </c>
      <c r="BN60" s="397"/>
      <c r="BO60" s="239">
        <f t="shared" si="69"/>
        <v>0</v>
      </c>
      <c r="BP60" s="397"/>
      <c r="BQ60" s="239">
        <f t="shared" si="70"/>
        <v>0</v>
      </c>
      <c r="BR60" s="397"/>
      <c r="BS60" s="239">
        <f t="shared" si="71"/>
        <v>0</v>
      </c>
      <c r="BT60" s="397"/>
      <c r="BU60" s="239">
        <f t="shared" si="72"/>
        <v>0</v>
      </c>
      <c r="BV60" s="397"/>
      <c r="BW60" s="239">
        <f t="shared" si="73"/>
        <v>0</v>
      </c>
      <c r="BX60" s="397"/>
      <c r="BY60" s="239">
        <f t="shared" si="74"/>
        <v>0</v>
      </c>
      <c r="BZ60" s="397"/>
      <c r="CA60" s="239">
        <f t="shared" si="75"/>
        <v>0</v>
      </c>
      <c r="CB60" s="397"/>
      <c r="CC60" s="239">
        <f t="shared" si="76"/>
        <v>0</v>
      </c>
      <c r="CD60" s="397"/>
      <c r="CE60" s="239">
        <f t="shared" si="77"/>
        <v>0</v>
      </c>
      <c r="CF60" s="397"/>
      <c r="CG60" s="239">
        <f t="shared" si="78"/>
        <v>0</v>
      </c>
      <c r="CH60" s="397"/>
      <c r="CI60" s="239">
        <f t="shared" si="79"/>
        <v>0</v>
      </c>
      <c r="CJ60" s="397"/>
      <c r="CK60" s="239">
        <f t="shared" si="80"/>
        <v>0</v>
      </c>
      <c r="CL60" s="397"/>
      <c r="CM60" s="239">
        <f t="shared" si="81"/>
        <v>0</v>
      </c>
      <c r="CN60" s="397"/>
      <c r="CO60" s="239">
        <f t="shared" si="82"/>
        <v>0</v>
      </c>
      <c r="CP60" s="397"/>
      <c r="CQ60" s="239">
        <f t="shared" si="83"/>
        <v>0</v>
      </c>
      <c r="CR60" s="397"/>
      <c r="CS60" s="239">
        <f t="shared" si="84"/>
        <v>0</v>
      </c>
      <c r="CT60" s="397"/>
      <c r="CU60" s="239">
        <f t="shared" si="85"/>
        <v>0</v>
      </c>
      <c r="CV60" s="397"/>
      <c r="CW60" s="239">
        <f t="shared" si="86"/>
        <v>0</v>
      </c>
      <c r="CX60" s="397"/>
      <c r="CY60" s="239">
        <f t="shared" si="87"/>
        <v>0</v>
      </c>
      <c r="CZ60" s="397"/>
      <c r="DA60" s="239">
        <f t="shared" si="88"/>
        <v>0</v>
      </c>
      <c r="DB60" s="397"/>
      <c r="DC60" s="239">
        <f t="shared" si="89"/>
        <v>0</v>
      </c>
      <c r="DD60" s="397"/>
      <c r="DE60" s="239">
        <f t="shared" si="90"/>
        <v>0</v>
      </c>
    </row>
    <row r="61" spans="2:109" ht="11.25" x14ac:dyDescent="0.2">
      <c r="B61" s="238" t="str">
        <f>CONCATENATE(S13,"/",S14)</f>
        <v>Name 16/Role</v>
      </c>
      <c r="D61" s="210">
        <f>ROUND(S$38,0)</f>
        <v>0</v>
      </c>
      <c r="E61" s="210">
        <f t="shared" si="38"/>
        <v>0</v>
      </c>
      <c r="F61" s="405">
        <f t="shared" si="39"/>
        <v>0</v>
      </c>
      <c r="G61" s="211" t="str">
        <f t="shared" si="40"/>
        <v>Yes</v>
      </c>
      <c r="H61" s="399"/>
      <c r="I61" s="398">
        <f t="shared" si="41"/>
        <v>0</v>
      </c>
      <c r="J61" s="399"/>
      <c r="K61" s="239">
        <f t="shared" si="42"/>
        <v>0</v>
      </c>
      <c r="L61" s="397"/>
      <c r="M61" s="239">
        <f t="shared" si="43"/>
        <v>0</v>
      </c>
      <c r="N61" s="397"/>
      <c r="O61" s="239">
        <f t="shared" si="44"/>
        <v>0</v>
      </c>
      <c r="P61" s="397"/>
      <c r="Q61" s="239">
        <f t="shared" si="45"/>
        <v>0</v>
      </c>
      <c r="R61" s="397"/>
      <c r="S61" s="239">
        <f t="shared" si="46"/>
        <v>0</v>
      </c>
      <c r="T61" s="406"/>
      <c r="U61" s="407">
        <f t="shared" si="47"/>
        <v>0</v>
      </c>
      <c r="V61" s="397"/>
      <c r="W61" s="239">
        <f t="shared" si="48"/>
        <v>0</v>
      </c>
      <c r="X61" s="397"/>
      <c r="Y61" s="239">
        <f t="shared" si="49"/>
        <v>0</v>
      </c>
      <c r="Z61" s="397"/>
      <c r="AA61" s="239">
        <f t="shared" si="91"/>
        <v>0</v>
      </c>
      <c r="AB61" s="397"/>
      <c r="AC61" s="239">
        <f t="shared" si="50"/>
        <v>0</v>
      </c>
      <c r="AD61" s="397"/>
      <c r="AE61" s="239">
        <f t="shared" si="51"/>
        <v>0</v>
      </c>
      <c r="AF61" s="397"/>
      <c r="AG61" s="239">
        <f t="shared" si="52"/>
        <v>0</v>
      </c>
      <c r="AH61" s="397"/>
      <c r="AI61" s="239">
        <f t="shared" si="53"/>
        <v>0</v>
      </c>
      <c r="AJ61" s="397"/>
      <c r="AK61" s="239">
        <f t="shared" si="54"/>
        <v>0</v>
      </c>
      <c r="AL61" s="397"/>
      <c r="AM61" s="239">
        <f t="shared" si="55"/>
        <v>0</v>
      </c>
      <c r="AN61" s="397"/>
      <c r="AO61" s="239">
        <f t="shared" si="56"/>
        <v>0</v>
      </c>
      <c r="AP61" s="397"/>
      <c r="AQ61" s="239">
        <f t="shared" si="57"/>
        <v>0</v>
      </c>
      <c r="AR61" s="397"/>
      <c r="AS61" s="239">
        <f t="shared" si="58"/>
        <v>0</v>
      </c>
      <c r="AT61" s="397"/>
      <c r="AU61" s="239">
        <f t="shared" si="59"/>
        <v>0</v>
      </c>
      <c r="AV61" s="397"/>
      <c r="AW61" s="239">
        <f t="shared" si="60"/>
        <v>0</v>
      </c>
      <c r="AX61" s="397"/>
      <c r="AY61" s="239">
        <f t="shared" si="61"/>
        <v>0</v>
      </c>
      <c r="AZ61" s="397"/>
      <c r="BA61" s="239">
        <f t="shared" si="62"/>
        <v>0</v>
      </c>
      <c r="BB61" s="397"/>
      <c r="BC61" s="239">
        <f t="shared" si="63"/>
        <v>0</v>
      </c>
      <c r="BD61" s="397"/>
      <c r="BE61" s="239">
        <f t="shared" si="64"/>
        <v>0</v>
      </c>
      <c r="BF61" s="397"/>
      <c r="BG61" s="239">
        <f t="shared" si="65"/>
        <v>0</v>
      </c>
      <c r="BH61" s="397"/>
      <c r="BI61" s="239">
        <f t="shared" si="66"/>
        <v>0</v>
      </c>
      <c r="BJ61" s="397"/>
      <c r="BK61" s="239">
        <f t="shared" si="67"/>
        <v>0</v>
      </c>
      <c r="BL61" s="397"/>
      <c r="BM61" s="239">
        <f t="shared" si="68"/>
        <v>0</v>
      </c>
      <c r="BN61" s="397"/>
      <c r="BO61" s="239">
        <f t="shared" si="69"/>
        <v>0</v>
      </c>
      <c r="BP61" s="397"/>
      <c r="BQ61" s="239">
        <f t="shared" si="70"/>
        <v>0</v>
      </c>
      <c r="BR61" s="397"/>
      <c r="BS61" s="239">
        <f t="shared" si="71"/>
        <v>0</v>
      </c>
      <c r="BT61" s="397"/>
      <c r="BU61" s="239">
        <f t="shared" si="72"/>
        <v>0</v>
      </c>
      <c r="BV61" s="397"/>
      <c r="BW61" s="239">
        <f t="shared" si="73"/>
        <v>0</v>
      </c>
      <c r="BX61" s="397"/>
      <c r="BY61" s="239">
        <f t="shared" si="74"/>
        <v>0</v>
      </c>
      <c r="BZ61" s="397"/>
      <c r="CA61" s="239">
        <f t="shared" si="75"/>
        <v>0</v>
      </c>
      <c r="CB61" s="397"/>
      <c r="CC61" s="239">
        <f t="shared" si="76"/>
        <v>0</v>
      </c>
      <c r="CD61" s="397"/>
      <c r="CE61" s="239">
        <f t="shared" si="77"/>
        <v>0</v>
      </c>
      <c r="CF61" s="397"/>
      <c r="CG61" s="239">
        <f t="shared" si="78"/>
        <v>0</v>
      </c>
      <c r="CH61" s="397"/>
      <c r="CI61" s="239">
        <f t="shared" si="79"/>
        <v>0</v>
      </c>
      <c r="CJ61" s="397"/>
      <c r="CK61" s="239">
        <f t="shared" si="80"/>
        <v>0</v>
      </c>
      <c r="CL61" s="397"/>
      <c r="CM61" s="239">
        <f t="shared" si="81"/>
        <v>0</v>
      </c>
      <c r="CN61" s="397"/>
      <c r="CO61" s="239">
        <f t="shared" si="82"/>
        <v>0</v>
      </c>
      <c r="CP61" s="397"/>
      <c r="CQ61" s="239">
        <f t="shared" si="83"/>
        <v>0</v>
      </c>
      <c r="CR61" s="397"/>
      <c r="CS61" s="239">
        <f t="shared" si="84"/>
        <v>0</v>
      </c>
      <c r="CT61" s="397"/>
      <c r="CU61" s="239">
        <f t="shared" si="85"/>
        <v>0</v>
      </c>
      <c r="CV61" s="397"/>
      <c r="CW61" s="239">
        <f t="shared" si="86"/>
        <v>0</v>
      </c>
      <c r="CX61" s="397"/>
      <c r="CY61" s="239">
        <f t="shared" si="87"/>
        <v>0</v>
      </c>
      <c r="CZ61" s="397"/>
      <c r="DA61" s="239">
        <f t="shared" si="88"/>
        <v>0</v>
      </c>
      <c r="DB61" s="397"/>
      <c r="DC61" s="239">
        <f t="shared" si="89"/>
        <v>0</v>
      </c>
      <c r="DD61" s="397"/>
      <c r="DE61" s="239">
        <f t="shared" si="90"/>
        <v>0</v>
      </c>
    </row>
    <row r="62" spans="2:109" ht="11.25" x14ac:dyDescent="0.2">
      <c r="B62" s="238" t="str">
        <f>CONCATENATE(T13,"/",T14)</f>
        <v>Name 17/Role</v>
      </c>
      <c r="D62" s="210">
        <f>ROUND(T$38,0)</f>
        <v>0</v>
      </c>
      <c r="E62" s="210">
        <f t="shared" si="38"/>
        <v>0</v>
      </c>
      <c r="F62" s="405">
        <f t="shared" si="39"/>
        <v>0</v>
      </c>
      <c r="G62" s="211" t="str">
        <f t="shared" si="40"/>
        <v>Yes</v>
      </c>
      <c r="H62" s="399"/>
      <c r="I62" s="398">
        <f t="shared" si="41"/>
        <v>0</v>
      </c>
      <c r="J62" s="399"/>
      <c r="K62" s="239">
        <f t="shared" si="42"/>
        <v>0</v>
      </c>
      <c r="L62" s="397"/>
      <c r="M62" s="239">
        <f t="shared" si="43"/>
        <v>0</v>
      </c>
      <c r="N62" s="397"/>
      <c r="O62" s="239">
        <f t="shared" si="44"/>
        <v>0</v>
      </c>
      <c r="P62" s="397"/>
      <c r="Q62" s="239">
        <f t="shared" si="45"/>
        <v>0</v>
      </c>
      <c r="R62" s="397"/>
      <c r="S62" s="239">
        <f t="shared" si="46"/>
        <v>0</v>
      </c>
      <c r="T62" s="406"/>
      <c r="U62" s="407">
        <f t="shared" si="47"/>
        <v>0</v>
      </c>
      <c r="V62" s="397"/>
      <c r="W62" s="239">
        <f t="shared" si="48"/>
        <v>0</v>
      </c>
      <c r="X62" s="397"/>
      <c r="Y62" s="239">
        <f t="shared" si="49"/>
        <v>0</v>
      </c>
      <c r="Z62" s="397"/>
      <c r="AA62" s="239">
        <f t="shared" si="91"/>
        <v>0</v>
      </c>
      <c r="AB62" s="397"/>
      <c r="AC62" s="239">
        <f t="shared" si="50"/>
        <v>0</v>
      </c>
      <c r="AD62" s="397"/>
      <c r="AE62" s="239">
        <f t="shared" si="51"/>
        <v>0</v>
      </c>
      <c r="AF62" s="397"/>
      <c r="AG62" s="239">
        <f t="shared" si="52"/>
        <v>0</v>
      </c>
      <c r="AH62" s="397"/>
      <c r="AI62" s="239">
        <f t="shared" si="53"/>
        <v>0</v>
      </c>
      <c r="AJ62" s="397"/>
      <c r="AK62" s="239">
        <f t="shared" si="54"/>
        <v>0</v>
      </c>
      <c r="AL62" s="397"/>
      <c r="AM62" s="239">
        <f t="shared" si="55"/>
        <v>0</v>
      </c>
      <c r="AN62" s="397"/>
      <c r="AO62" s="239">
        <f t="shared" si="56"/>
        <v>0</v>
      </c>
      <c r="AP62" s="397"/>
      <c r="AQ62" s="239">
        <f t="shared" si="57"/>
        <v>0</v>
      </c>
      <c r="AR62" s="397"/>
      <c r="AS62" s="239">
        <f t="shared" si="58"/>
        <v>0</v>
      </c>
      <c r="AT62" s="397"/>
      <c r="AU62" s="239">
        <f t="shared" si="59"/>
        <v>0</v>
      </c>
      <c r="AV62" s="397"/>
      <c r="AW62" s="239">
        <f t="shared" si="60"/>
        <v>0</v>
      </c>
      <c r="AX62" s="397"/>
      <c r="AY62" s="239">
        <f t="shared" si="61"/>
        <v>0</v>
      </c>
      <c r="AZ62" s="397"/>
      <c r="BA62" s="239">
        <f t="shared" si="62"/>
        <v>0</v>
      </c>
      <c r="BB62" s="397"/>
      <c r="BC62" s="239">
        <f t="shared" si="63"/>
        <v>0</v>
      </c>
      <c r="BD62" s="397"/>
      <c r="BE62" s="239">
        <f t="shared" si="64"/>
        <v>0</v>
      </c>
      <c r="BF62" s="397"/>
      <c r="BG62" s="239">
        <f t="shared" si="65"/>
        <v>0</v>
      </c>
      <c r="BH62" s="397"/>
      <c r="BI62" s="239">
        <f t="shared" si="66"/>
        <v>0</v>
      </c>
      <c r="BJ62" s="397"/>
      <c r="BK62" s="239">
        <f t="shared" si="67"/>
        <v>0</v>
      </c>
      <c r="BL62" s="397"/>
      <c r="BM62" s="239">
        <f t="shared" si="68"/>
        <v>0</v>
      </c>
      <c r="BN62" s="397"/>
      <c r="BO62" s="239">
        <f t="shared" si="69"/>
        <v>0</v>
      </c>
      <c r="BP62" s="397"/>
      <c r="BQ62" s="239">
        <f t="shared" si="70"/>
        <v>0</v>
      </c>
      <c r="BR62" s="397"/>
      <c r="BS62" s="239">
        <f t="shared" si="71"/>
        <v>0</v>
      </c>
      <c r="BT62" s="397"/>
      <c r="BU62" s="239">
        <f t="shared" si="72"/>
        <v>0</v>
      </c>
      <c r="BV62" s="397"/>
      <c r="BW62" s="239">
        <f t="shared" si="73"/>
        <v>0</v>
      </c>
      <c r="BX62" s="397"/>
      <c r="BY62" s="239">
        <f t="shared" si="74"/>
        <v>0</v>
      </c>
      <c r="BZ62" s="397"/>
      <c r="CA62" s="239">
        <f t="shared" si="75"/>
        <v>0</v>
      </c>
      <c r="CB62" s="397"/>
      <c r="CC62" s="239">
        <f t="shared" si="76"/>
        <v>0</v>
      </c>
      <c r="CD62" s="397"/>
      <c r="CE62" s="239">
        <f t="shared" si="77"/>
        <v>0</v>
      </c>
      <c r="CF62" s="397"/>
      <c r="CG62" s="239">
        <f t="shared" si="78"/>
        <v>0</v>
      </c>
      <c r="CH62" s="397"/>
      <c r="CI62" s="239">
        <f t="shared" si="79"/>
        <v>0</v>
      </c>
      <c r="CJ62" s="397"/>
      <c r="CK62" s="239">
        <f t="shared" si="80"/>
        <v>0</v>
      </c>
      <c r="CL62" s="397"/>
      <c r="CM62" s="239">
        <f t="shared" si="81"/>
        <v>0</v>
      </c>
      <c r="CN62" s="397"/>
      <c r="CO62" s="239">
        <f t="shared" si="82"/>
        <v>0</v>
      </c>
      <c r="CP62" s="397"/>
      <c r="CQ62" s="239">
        <f t="shared" si="83"/>
        <v>0</v>
      </c>
      <c r="CR62" s="397"/>
      <c r="CS62" s="239">
        <f t="shared" si="84"/>
        <v>0</v>
      </c>
      <c r="CT62" s="397"/>
      <c r="CU62" s="239">
        <f t="shared" si="85"/>
        <v>0</v>
      </c>
      <c r="CV62" s="397"/>
      <c r="CW62" s="239">
        <f t="shared" si="86"/>
        <v>0</v>
      </c>
      <c r="CX62" s="397"/>
      <c r="CY62" s="239">
        <f t="shared" si="87"/>
        <v>0</v>
      </c>
      <c r="CZ62" s="397"/>
      <c r="DA62" s="239">
        <f t="shared" si="88"/>
        <v>0</v>
      </c>
      <c r="DB62" s="397"/>
      <c r="DC62" s="239">
        <f t="shared" si="89"/>
        <v>0</v>
      </c>
      <c r="DD62" s="397"/>
      <c r="DE62" s="239">
        <f t="shared" si="90"/>
        <v>0</v>
      </c>
    </row>
    <row r="63" spans="2:109" ht="11.25" x14ac:dyDescent="0.2">
      <c r="B63" s="238" t="str">
        <f>CONCATENATE(U13,"/",U14)</f>
        <v>Name 18/Role</v>
      </c>
      <c r="D63" s="210">
        <f>ROUND(U$38,0)</f>
        <v>0</v>
      </c>
      <c r="E63" s="210">
        <f t="shared" si="38"/>
        <v>0</v>
      </c>
      <c r="F63" s="405">
        <f t="shared" si="39"/>
        <v>0</v>
      </c>
      <c r="G63" s="211" t="str">
        <f t="shared" si="40"/>
        <v>Yes</v>
      </c>
      <c r="H63" s="399"/>
      <c r="I63" s="398">
        <f t="shared" si="41"/>
        <v>0</v>
      </c>
      <c r="J63" s="399"/>
      <c r="K63" s="239">
        <f t="shared" si="42"/>
        <v>0</v>
      </c>
      <c r="L63" s="397"/>
      <c r="M63" s="239">
        <f t="shared" si="43"/>
        <v>0</v>
      </c>
      <c r="N63" s="397"/>
      <c r="O63" s="239">
        <f t="shared" si="44"/>
        <v>0</v>
      </c>
      <c r="P63" s="397"/>
      <c r="Q63" s="239">
        <f t="shared" si="45"/>
        <v>0</v>
      </c>
      <c r="R63" s="397"/>
      <c r="S63" s="239">
        <f t="shared" si="46"/>
        <v>0</v>
      </c>
      <c r="T63" s="406"/>
      <c r="U63" s="407">
        <f t="shared" si="47"/>
        <v>0</v>
      </c>
      <c r="V63" s="397"/>
      <c r="W63" s="239">
        <f t="shared" si="48"/>
        <v>0</v>
      </c>
      <c r="X63" s="397"/>
      <c r="Y63" s="239">
        <f t="shared" si="49"/>
        <v>0</v>
      </c>
      <c r="Z63" s="397"/>
      <c r="AA63" s="239">
        <f t="shared" si="91"/>
        <v>0</v>
      </c>
      <c r="AB63" s="397"/>
      <c r="AC63" s="239">
        <f t="shared" si="50"/>
        <v>0</v>
      </c>
      <c r="AD63" s="397"/>
      <c r="AE63" s="239">
        <f t="shared" si="51"/>
        <v>0</v>
      </c>
      <c r="AF63" s="397"/>
      <c r="AG63" s="239">
        <f t="shared" si="52"/>
        <v>0</v>
      </c>
      <c r="AH63" s="397"/>
      <c r="AI63" s="239">
        <f t="shared" si="53"/>
        <v>0</v>
      </c>
      <c r="AJ63" s="397"/>
      <c r="AK63" s="239">
        <f t="shared" si="54"/>
        <v>0</v>
      </c>
      <c r="AL63" s="397"/>
      <c r="AM63" s="239">
        <f t="shared" si="55"/>
        <v>0</v>
      </c>
      <c r="AN63" s="397"/>
      <c r="AO63" s="239">
        <f t="shared" si="56"/>
        <v>0</v>
      </c>
      <c r="AP63" s="397"/>
      <c r="AQ63" s="239">
        <f t="shared" si="57"/>
        <v>0</v>
      </c>
      <c r="AR63" s="397"/>
      <c r="AS63" s="239">
        <f t="shared" si="58"/>
        <v>0</v>
      </c>
      <c r="AT63" s="397"/>
      <c r="AU63" s="239">
        <f t="shared" si="59"/>
        <v>0</v>
      </c>
      <c r="AV63" s="397"/>
      <c r="AW63" s="239">
        <f t="shared" si="60"/>
        <v>0</v>
      </c>
      <c r="AX63" s="397"/>
      <c r="AY63" s="239">
        <f t="shared" si="61"/>
        <v>0</v>
      </c>
      <c r="AZ63" s="397"/>
      <c r="BA63" s="239">
        <f t="shared" si="62"/>
        <v>0</v>
      </c>
      <c r="BB63" s="397"/>
      <c r="BC63" s="239">
        <f t="shared" si="63"/>
        <v>0</v>
      </c>
      <c r="BD63" s="397"/>
      <c r="BE63" s="239">
        <f t="shared" si="64"/>
        <v>0</v>
      </c>
      <c r="BF63" s="397"/>
      <c r="BG63" s="239">
        <f t="shared" si="65"/>
        <v>0</v>
      </c>
      <c r="BH63" s="397"/>
      <c r="BI63" s="239">
        <f t="shared" si="66"/>
        <v>0</v>
      </c>
      <c r="BJ63" s="397"/>
      <c r="BK63" s="239">
        <f t="shared" si="67"/>
        <v>0</v>
      </c>
      <c r="BL63" s="397"/>
      <c r="BM63" s="239">
        <f t="shared" si="68"/>
        <v>0</v>
      </c>
      <c r="BN63" s="397"/>
      <c r="BO63" s="239">
        <f t="shared" si="69"/>
        <v>0</v>
      </c>
      <c r="BP63" s="397"/>
      <c r="BQ63" s="239">
        <f t="shared" si="70"/>
        <v>0</v>
      </c>
      <c r="BR63" s="397"/>
      <c r="BS63" s="239">
        <f t="shared" si="71"/>
        <v>0</v>
      </c>
      <c r="BT63" s="397"/>
      <c r="BU63" s="239">
        <f t="shared" si="72"/>
        <v>0</v>
      </c>
      <c r="BV63" s="397"/>
      <c r="BW63" s="239">
        <f t="shared" si="73"/>
        <v>0</v>
      </c>
      <c r="BX63" s="397"/>
      <c r="BY63" s="239">
        <f t="shared" si="74"/>
        <v>0</v>
      </c>
      <c r="BZ63" s="397"/>
      <c r="CA63" s="239">
        <f t="shared" si="75"/>
        <v>0</v>
      </c>
      <c r="CB63" s="397"/>
      <c r="CC63" s="239">
        <f t="shared" si="76"/>
        <v>0</v>
      </c>
      <c r="CD63" s="397"/>
      <c r="CE63" s="239">
        <f t="shared" si="77"/>
        <v>0</v>
      </c>
      <c r="CF63" s="397"/>
      <c r="CG63" s="239">
        <f t="shared" si="78"/>
        <v>0</v>
      </c>
      <c r="CH63" s="397"/>
      <c r="CI63" s="239">
        <f t="shared" si="79"/>
        <v>0</v>
      </c>
      <c r="CJ63" s="397"/>
      <c r="CK63" s="239">
        <f t="shared" si="80"/>
        <v>0</v>
      </c>
      <c r="CL63" s="397"/>
      <c r="CM63" s="239">
        <f t="shared" si="81"/>
        <v>0</v>
      </c>
      <c r="CN63" s="397"/>
      <c r="CO63" s="239">
        <f t="shared" si="82"/>
        <v>0</v>
      </c>
      <c r="CP63" s="397"/>
      <c r="CQ63" s="239">
        <f t="shared" si="83"/>
        <v>0</v>
      </c>
      <c r="CR63" s="397"/>
      <c r="CS63" s="239">
        <f t="shared" si="84"/>
        <v>0</v>
      </c>
      <c r="CT63" s="397"/>
      <c r="CU63" s="239">
        <f t="shared" si="85"/>
        <v>0</v>
      </c>
      <c r="CV63" s="397"/>
      <c r="CW63" s="239">
        <f t="shared" si="86"/>
        <v>0</v>
      </c>
      <c r="CX63" s="397"/>
      <c r="CY63" s="239">
        <f t="shared" si="87"/>
        <v>0</v>
      </c>
      <c r="CZ63" s="397"/>
      <c r="DA63" s="239">
        <f t="shared" si="88"/>
        <v>0</v>
      </c>
      <c r="DB63" s="397"/>
      <c r="DC63" s="239">
        <f t="shared" si="89"/>
        <v>0</v>
      </c>
      <c r="DD63" s="397"/>
      <c r="DE63" s="239">
        <f t="shared" si="90"/>
        <v>0</v>
      </c>
    </row>
    <row r="64" spans="2:109" ht="11.25" x14ac:dyDescent="0.2">
      <c r="B64" s="238" t="str">
        <f>CONCATENATE(V13,"/",V14)</f>
        <v>Name 19/Role</v>
      </c>
      <c r="D64" s="210">
        <f>ROUND(V$38,0)</f>
        <v>0</v>
      </c>
      <c r="E64" s="210">
        <f t="shared" si="38"/>
        <v>0</v>
      </c>
      <c r="F64" s="405">
        <f t="shared" si="39"/>
        <v>0</v>
      </c>
      <c r="G64" s="211" t="str">
        <f t="shared" si="40"/>
        <v>Yes</v>
      </c>
      <c r="H64" s="399"/>
      <c r="I64" s="398">
        <f t="shared" si="41"/>
        <v>0</v>
      </c>
      <c r="J64" s="399"/>
      <c r="K64" s="239">
        <f t="shared" si="42"/>
        <v>0</v>
      </c>
      <c r="L64" s="397"/>
      <c r="M64" s="239">
        <f t="shared" si="43"/>
        <v>0</v>
      </c>
      <c r="N64" s="397"/>
      <c r="O64" s="239">
        <f t="shared" si="44"/>
        <v>0</v>
      </c>
      <c r="P64" s="397"/>
      <c r="Q64" s="239">
        <f t="shared" si="45"/>
        <v>0</v>
      </c>
      <c r="R64" s="397"/>
      <c r="S64" s="239">
        <f t="shared" si="46"/>
        <v>0</v>
      </c>
      <c r="T64" s="406"/>
      <c r="U64" s="407">
        <f t="shared" si="47"/>
        <v>0</v>
      </c>
      <c r="V64" s="397"/>
      <c r="W64" s="239">
        <f t="shared" si="48"/>
        <v>0</v>
      </c>
      <c r="X64" s="397"/>
      <c r="Y64" s="239">
        <f t="shared" si="49"/>
        <v>0</v>
      </c>
      <c r="Z64" s="397"/>
      <c r="AA64" s="239">
        <f t="shared" si="91"/>
        <v>0</v>
      </c>
      <c r="AB64" s="397"/>
      <c r="AC64" s="239">
        <f t="shared" si="50"/>
        <v>0</v>
      </c>
      <c r="AD64" s="397"/>
      <c r="AE64" s="239">
        <f t="shared" si="51"/>
        <v>0</v>
      </c>
      <c r="AF64" s="397"/>
      <c r="AG64" s="239">
        <f t="shared" si="52"/>
        <v>0</v>
      </c>
      <c r="AH64" s="397"/>
      <c r="AI64" s="239">
        <f t="shared" si="53"/>
        <v>0</v>
      </c>
      <c r="AJ64" s="397"/>
      <c r="AK64" s="239">
        <f t="shared" si="54"/>
        <v>0</v>
      </c>
      <c r="AL64" s="397"/>
      <c r="AM64" s="239">
        <f t="shared" si="55"/>
        <v>0</v>
      </c>
      <c r="AN64" s="397"/>
      <c r="AO64" s="239">
        <f t="shared" si="56"/>
        <v>0</v>
      </c>
      <c r="AP64" s="397"/>
      <c r="AQ64" s="239">
        <f t="shared" si="57"/>
        <v>0</v>
      </c>
      <c r="AR64" s="397"/>
      <c r="AS64" s="239">
        <f t="shared" si="58"/>
        <v>0</v>
      </c>
      <c r="AT64" s="397"/>
      <c r="AU64" s="239">
        <f t="shared" si="59"/>
        <v>0</v>
      </c>
      <c r="AV64" s="397"/>
      <c r="AW64" s="239">
        <f t="shared" si="60"/>
        <v>0</v>
      </c>
      <c r="AX64" s="397"/>
      <c r="AY64" s="239">
        <f t="shared" si="61"/>
        <v>0</v>
      </c>
      <c r="AZ64" s="397"/>
      <c r="BA64" s="239">
        <f t="shared" si="62"/>
        <v>0</v>
      </c>
      <c r="BB64" s="397"/>
      <c r="BC64" s="239">
        <f t="shared" si="63"/>
        <v>0</v>
      </c>
      <c r="BD64" s="397"/>
      <c r="BE64" s="239">
        <f t="shared" si="64"/>
        <v>0</v>
      </c>
      <c r="BF64" s="397"/>
      <c r="BG64" s="239">
        <f t="shared" si="65"/>
        <v>0</v>
      </c>
      <c r="BH64" s="397"/>
      <c r="BI64" s="239">
        <f t="shared" si="66"/>
        <v>0</v>
      </c>
      <c r="BJ64" s="397"/>
      <c r="BK64" s="239">
        <f t="shared" si="67"/>
        <v>0</v>
      </c>
      <c r="BL64" s="397"/>
      <c r="BM64" s="239">
        <f t="shared" si="68"/>
        <v>0</v>
      </c>
      <c r="BN64" s="397"/>
      <c r="BO64" s="239">
        <f t="shared" si="69"/>
        <v>0</v>
      </c>
      <c r="BP64" s="397"/>
      <c r="BQ64" s="239">
        <f t="shared" si="70"/>
        <v>0</v>
      </c>
      <c r="BR64" s="397"/>
      <c r="BS64" s="239">
        <f t="shared" si="71"/>
        <v>0</v>
      </c>
      <c r="BT64" s="397"/>
      <c r="BU64" s="239">
        <f t="shared" si="72"/>
        <v>0</v>
      </c>
      <c r="BV64" s="397"/>
      <c r="BW64" s="239">
        <f t="shared" si="73"/>
        <v>0</v>
      </c>
      <c r="BX64" s="397"/>
      <c r="BY64" s="239">
        <f t="shared" si="74"/>
        <v>0</v>
      </c>
      <c r="BZ64" s="397"/>
      <c r="CA64" s="239">
        <f t="shared" si="75"/>
        <v>0</v>
      </c>
      <c r="CB64" s="397"/>
      <c r="CC64" s="239">
        <f t="shared" si="76"/>
        <v>0</v>
      </c>
      <c r="CD64" s="397"/>
      <c r="CE64" s="239">
        <f t="shared" si="77"/>
        <v>0</v>
      </c>
      <c r="CF64" s="397"/>
      <c r="CG64" s="239">
        <f t="shared" si="78"/>
        <v>0</v>
      </c>
      <c r="CH64" s="397"/>
      <c r="CI64" s="239">
        <f t="shared" si="79"/>
        <v>0</v>
      </c>
      <c r="CJ64" s="397"/>
      <c r="CK64" s="239">
        <f t="shared" si="80"/>
        <v>0</v>
      </c>
      <c r="CL64" s="397"/>
      <c r="CM64" s="239">
        <f t="shared" si="81"/>
        <v>0</v>
      </c>
      <c r="CN64" s="397"/>
      <c r="CO64" s="239">
        <f t="shared" si="82"/>
        <v>0</v>
      </c>
      <c r="CP64" s="397"/>
      <c r="CQ64" s="239">
        <f t="shared" si="83"/>
        <v>0</v>
      </c>
      <c r="CR64" s="397"/>
      <c r="CS64" s="239">
        <f t="shared" si="84"/>
        <v>0</v>
      </c>
      <c r="CT64" s="397"/>
      <c r="CU64" s="239">
        <f t="shared" si="85"/>
        <v>0</v>
      </c>
      <c r="CV64" s="397"/>
      <c r="CW64" s="239">
        <f t="shared" si="86"/>
        <v>0</v>
      </c>
      <c r="CX64" s="397"/>
      <c r="CY64" s="239">
        <f t="shared" si="87"/>
        <v>0</v>
      </c>
      <c r="CZ64" s="397"/>
      <c r="DA64" s="239">
        <f t="shared" si="88"/>
        <v>0</v>
      </c>
      <c r="DB64" s="397"/>
      <c r="DC64" s="239">
        <f t="shared" si="89"/>
        <v>0</v>
      </c>
      <c r="DD64" s="397"/>
      <c r="DE64" s="239">
        <f t="shared" si="90"/>
        <v>0</v>
      </c>
    </row>
    <row r="65" spans="2:109" ht="11.25" x14ac:dyDescent="0.2">
      <c r="B65" s="238" t="str">
        <f>CONCATENATE(W13,"/",W14)</f>
        <v>Name 20/Role</v>
      </c>
      <c r="D65" s="210">
        <f>ROUND(W$38,0)</f>
        <v>0</v>
      </c>
      <c r="E65" s="210">
        <f t="shared" si="38"/>
        <v>0</v>
      </c>
      <c r="F65" s="405">
        <f t="shared" si="39"/>
        <v>0</v>
      </c>
      <c r="G65" s="211" t="str">
        <f t="shared" si="40"/>
        <v>Yes</v>
      </c>
      <c r="H65" s="399"/>
      <c r="I65" s="398">
        <f t="shared" si="41"/>
        <v>0</v>
      </c>
      <c r="J65" s="399"/>
      <c r="K65" s="239">
        <f t="shared" si="42"/>
        <v>0</v>
      </c>
      <c r="L65" s="397"/>
      <c r="M65" s="239">
        <f t="shared" si="43"/>
        <v>0</v>
      </c>
      <c r="N65" s="397"/>
      <c r="O65" s="239">
        <f t="shared" si="44"/>
        <v>0</v>
      </c>
      <c r="P65" s="397"/>
      <c r="Q65" s="239">
        <f t="shared" si="45"/>
        <v>0</v>
      </c>
      <c r="R65" s="397"/>
      <c r="S65" s="239">
        <f t="shared" si="46"/>
        <v>0</v>
      </c>
      <c r="T65" s="406"/>
      <c r="U65" s="407">
        <f t="shared" si="47"/>
        <v>0</v>
      </c>
      <c r="V65" s="397"/>
      <c r="W65" s="239">
        <f t="shared" si="48"/>
        <v>0</v>
      </c>
      <c r="X65" s="397"/>
      <c r="Y65" s="239">
        <f t="shared" si="49"/>
        <v>0</v>
      </c>
      <c r="Z65" s="397"/>
      <c r="AA65" s="239">
        <f t="shared" si="91"/>
        <v>0</v>
      </c>
      <c r="AB65" s="397"/>
      <c r="AC65" s="239">
        <f t="shared" si="50"/>
        <v>0</v>
      </c>
      <c r="AD65" s="397"/>
      <c r="AE65" s="239">
        <f t="shared" si="51"/>
        <v>0</v>
      </c>
      <c r="AF65" s="397"/>
      <c r="AG65" s="239">
        <f t="shared" si="52"/>
        <v>0</v>
      </c>
      <c r="AH65" s="397"/>
      <c r="AI65" s="239">
        <f t="shared" si="53"/>
        <v>0</v>
      </c>
      <c r="AJ65" s="397"/>
      <c r="AK65" s="239">
        <f t="shared" si="54"/>
        <v>0</v>
      </c>
      <c r="AL65" s="397"/>
      <c r="AM65" s="239">
        <f t="shared" si="55"/>
        <v>0</v>
      </c>
      <c r="AN65" s="397"/>
      <c r="AO65" s="239">
        <f t="shared" si="56"/>
        <v>0</v>
      </c>
      <c r="AP65" s="397"/>
      <c r="AQ65" s="239">
        <f t="shared" si="57"/>
        <v>0</v>
      </c>
      <c r="AR65" s="397"/>
      <c r="AS65" s="239">
        <f t="shared" si="58"/>
        <v>0</v>
      </c>
      <c r="AT65" s="397"/>
      <c r="AU65" s="239">
        <f t="shared" si="59"/>
        <v>0</v>
      </c>
      <c r="AV65" s="397"/>
      <c r="AW65" s="239">
        <f t="shared" si="60"/>
        <v>0</v>
      </c>
      <c r="AX65" s="397"/>
      <c r="AY65" s="239">
        <f t="shared" si="61"/>
        <v>0</v>
      </c>
      <c r="AZ65" s="397"/>
      <c r="BA65" s="239">
        <f t="shared" si="62"/>
        <v>0</v>
      </c>
      <c r="BB65" s="397"/>
      <c r="BC65" s="239">
        <f t="shared" si="63"/>
        <v>0</v>
      </c>
      <c r="BD65" s="397"/>
      <c r="BE65" s="239">
        <f t="shared" si="64"/>
        <v>0</v>
      </c>
      <c r="BF65" s="397"/>
      <c r="BG65" s="239">
        <f t="shared" si="65"/>
        <v>0</v>
      </c>
      <c r="BH65" s="397"/>
      <c r="BI65" s="239">
        <f t="shared" si="66"/>
        <v>0</v>
      </c>
      <c r="BJ65" s="397"/>
      <c r="BK65" s="239">
        <f t="shared" si="67"/>
        <v>0</v>
      </c>
      <c r="BL65" s="397"/>
      <c r="BM65" s="239">
        <f t="shared" si="68"/>
        <v>0</v>
      </c>
      <c r="BN65" s="397"/>
      <c r="BO65" s="239">
        <f t="shared" si="69"/>
        <v>0</v>
      </c>
      <c r="BP65" s="397"/>
      <c r="BQ65" s="239">
        <f t="shared" si="70"/>
        <v>0</v>
      </c>
      <c r="BR65" s="397"/>
      <c r="BS65" s="239">
        <f t="shared" si="71"/>
        <v>0</v>
      </c>
      <c r="BT65" s="397"/>
      <c r="BU65" s="239">
        <f t="shared" si="72"/>
        <v>0</v>
      </c>
      <c r="BV65" s="397"/>
      <c r="BW65" s="239">
        <f t="shared" si="73"/>
        <v>0</v>
      </c>
      <c r="BX65" s="397"/>
      <c r="BY65" s="239">
        <f t="shared" si="74"/>
        <v>0</v>
      </c>
      <c r="BZ65" s="397"/>
      <c r="CA65" s="239">
        <f t="shared" si="75"/>
        <v>0</v>
      </c>
      <c r="CB65" s="397"/>
      <c r="CC65" s="239">
        <f t="shared" si="76"/>
        <v>0</v>
      </c>
      <c r="CD65" s="397"/>
      <c r="CE65" s="239">
        <f t="shared" si="77"/>
        <v>0</v>
      </c>
      <c r="CF65" s="397"/>
      <c r="CG65" s="239">
        <f t="shared" si="78"/>
        <v>0</v>
      </c>
      <c r="CH65" s="397"/>
      <c r="CI65" s="239">
        <f t="shared" si="79"/>
        <v>0</v>
      </c>
      <c r="CJ65" s="397"/>
      <c r="CK65" s="239">
        <f t="shared" si="80"/>
        <v>0</v>
      </c>
      <c r="CL65" s="397"/>
      <c r="CM65" s="239">
        <f t="shared" si="81"/>
        <v>0</v>
      </c>
      <c r="CN65" s="397"/>
      <c r="CO65" s="239">
        <f t="shared" si="82"/>
        <v>0</v>
      </c>
      <c r="CP65" s="397"/>
      <c r="CQ65" s="239">
        <f t="shared" si="83"/>
        <v>0</v>
      </c>
      <c r="CR65" s="397"/>
      <c r="CS65" s="239">
        <f t="shared" si="84"/>
        <v>0</v>
      </c>
      <c r="CT65" s="397"/>
      <c r="CU65" s="239">
        <f t="shared" si="85"/>
        <v>0</v>
      </c>
      <c r="CV65" s="397"/>
      <c r="CW65" s="239">
        <f t="shared" si="86"/>
        <v>0</v>
      </c>
      <c r="CX65" s="397"/>
      <c r="CY65" s="239">
        <f t="shared" si="87"/>
        <v>0</v>
      </c>
      <c r="CZ65" s="397"/>
      <c r="DA65" s="239">
        <f t="shared" si="88"/>
        <v>0</v>
      </c>
      <c r="DB65" s="397"/>
      <c r="DC65" s="239">
        <f t="shared" si="89"/>
        <v>0</v>
      </c>
      <c r="DD65" s="397"/>
      <c r="DE65" s="239">
        <f t="shared" si="90"/>
        <v>0</v>
      </c>
    </row>
    <row r="66" spans="2:109" ht="11.25" x14ac:dyDescent="0.2">
      <c r="B66" s="238" t="str">
        <f>CONCATENATE(X13,"/",X14)</f>
        <v>Name 21/Role</v>
      </c>
      <c r="D66" s="210">
        <f>ROUND(X$38,0)</f>
        <v>0</v>
      </c>
      <c r="E66" s="210">
        <f t="shared" si="38"/>
        <v>0</v>
      </c>
      <c r="F66" s="405">
        <f t="shared" si="39"/>
        <v>0</v>
      </c>
      <c r="G66" s="211" t="str">
        <f t="shared" si="40"/>
        <v>Yes</v>
      </c>
      <c r="H66" s="399"/>
      <c r="I66" s="398">
        <f t="shared" si="41"/>
        <v>0</v>
      </c>
      <c r="J66" s="399"/>
      <c r="K66" s="239">
        <f t="shared" si="42"/>
        <v>0</v>
      </c>
      <c r="L66" s="397"/>
      <c r="M66" s="239">
        <f t="shared" si="43"/>
        <v>0</v>
      </c>
      <c r="N66" s="397"/>
      <c r="O66" s="239">
        <f t="shared" si="44"/>
        <v>0</v>
      </c>
      <c r="P66" s="397"/>
      <c r="Q66" s="239">
        <f t="shared" si="45"/>
        <v>0</v>
      </c>
      <c r="R66" s="397"/>
      <c r="S66" s="239">
        <f t="shared" si="46"/>
        <v>0</v>
      </c>
      <c r="T66" s="406"/>
      <c r="U66" s="407">
        <f t="shared" si="47"/>
        <v>0</v>
      </c>
      <c r="V66" s="397"/>
      <c r="W66" s="239">
        <f t="shared" si="48"/>
        <v>0</v>
      </c>
      <c r="X66" s="397"/>
      <c r="Y66" s="239">
        <f t="shared" si="49"/>
        <v>0</v>
      </c>
      <c r="Z66" s="397"/>
      <c r="AA66" s="239">
        <f t="shared" si="91"/>
        <v>0</v>
      </c>
      <c r="AB66" s="397"/>
      <c r="AC66" s="239">
        <f t="shared" si="50"/>
        <v>0</v>
      </c>
      <c r="AD66" s="397"/>
      <c r="AE66" s="239">
        <f t="shared" si="51"/>
        <v>0</v>
      </c>
      <c r="AF66" s="397"/>
      <c r="AG66" s="239">
        <f t="shared" si="52"/>
        <v>0</v>
      </c>
      <c r="AH66" s="397"/>
      <c r="AI66" s="239">
        <f t="shared" si="53"/>
        <v>0</v>
      </c>
      <c r="AJ66" s="397"/>
      <c r="AK66" s="239">
        <f t="shared" si="54"/>
        <v>0</v>
      </c>
      <c r="AL66" s="397"/>
      <c r="AM66" s="239">
        <f t="shared" si="55"/>
        <v>0</v>
      </c>
      <c r="AN66" s="397"/>
      <c r="AO66" s="239">
        <f t="shared" si="56"/>
        <v>0</v>
      </c>
      <c r="AP66" s="397"/>
      <c r="AQ66" s="239">
        <f t="shared" si="57"/>
        <v>0</v>
      </c>
      <c r="AR66" s="397"/>
      <c r="AS66" s="239">
        <f t="shared" si="58"/>
        <v>0</v>
      </c>
      <c r="AT66" s="397"/>
      <c r="AU66" s="239">
        <f t="shared" si="59"/>
        <v>0</v>
      </c>
      <c r="AV66" s="397"/>
      <c r="AW66" s="239">
        <f t="shared" si="60"/>
        <v>0</v>
      </c>
      <c r="AX66" s="397"/>
      <c r="AY66" s="239">
        <f t="shared" si="61"/>
        <v>0</v>
      </c>
      <c r="AZ66" s="397"/>
      <c r="BA66" s="239">
        <f t="shared" si="62"/>
        <v>0</v>
      </c>
      <c r="BB66" s="397"/>
      <c r="BC66" s="239">
        <f t="shared" si="63"/>
        <v>0</v>
      </c>
      <c r="BD66" s="397"/>
      <c r="BE66" s="239">
        <f t="shared" si="64"/>
        <v>0</v>
      </c>
      <c r="BF66" s="397"/>
      <c r="BG66" s="239">
        <f t="shared" si="65"/>
        <v>0</v>
      </c>
      <c r="BH66" s="397"/>
      <c r="BI66" s="239">
        <f t="shared" si="66"/>
        <v>0</v>
      </c>
      <c r="BJ66" s="397"/>
      <c r="BK66" s="239">
        <f t="shared" si="67"/>
        <v>0</v>
      </c>
      <c r="BL66" s="397"/>
      <c r="BM66" s="239">
        <f t="shared" si="68"/>
        <v>0</v>
      </c>
      <c r="BN66" s="397"/>
      <c r="BO66" s="239">
        <f t="shared" si="69"/>
        <v>0</v>
      </c>
      <c r="BP66" s="397"/>
      <c r="BQ66" s="239">
        <f t="shared" si="70"/>
        <v>0</v>
      </c>
      <c r="BR66" s="397"/>
      <c r="BS66" s="239">
        <f t="shared" si="71"/>
        <v>0</v>
      </c>
      <c r="BT66" s="397"/>
      <c r="BU66" s="239">
        <f t="shared" si="72"/>
        <v>0</v>
      </c>
      <c r="BV66" s="397"/>
      <c r="BW66" s="239">
        <f t="shared" si="73"/>
        <v>0</v>
      </c>
      <c r="BX66" s="397"/>
      <c r="BY66" s="239">
        <f t="shared" si="74"/>
        <v>0</v>
      </c>
      <c r="BZ66" s="397"/>
      <c r="CA66" s="239">
        <f t="shared" si="75"/>
        <v>0</v>
      </c>
      <c r="CB66" s="397"/>
      <c r="CC66" s="239">
        <f t="shared" si="76"/>
        <v>0</v>
      </c>
      <c r="CD66" s="397"/>
      <c r="CE66" s="239">
        <f t="shared" si="77"/>
        <v>0</v>
      </c>
      <c r="CF66" s="397"/>
      <c r="CG66" s="239">
        <f t="shared" si="78"/>
        <v>0</v>
      </c>
      <c r="CH66" s="397"/>
      <c r="CI66" s="239">
        <f t="shared" si="79"/>
        <v>0</v>
      </c>
      <c r="CJ66" s="397"/>
      <c r="CK66" s="239">
        <f t="shared" si="80"/>
        <v>0</v>
      </c>
      <c r="CL66" s="397"/>
      <c r="CM66" s="239">
        <f t="shared" si="81"/>
        <v>0</v>
      </c>
      <c r="CN66" s="397"/>
      <c r="CO66" s="239">
        <f t="shared" si="82"/>
        <v>0</v>
      </c>
      <c r="CP66" s="397"/>
      <c r="CQ66" s="239">
        <f t="shared" si="83"/>
        <v>0</v>
      </c>
      <c r="CR66" s="397"/>
      <c r="CS66" s="239">
        <f t="shared" si="84"/>
        <v>0</v>
      </c>
      <c r="CT66" s="397"/>
      <c r="CU66" s="239">
        <f t="shared" si="85"/>
        <v>0</v>
      </c>
      <c r="CV66" s="397"/>
      <c r="CW66" s="239">
        <f t="shared" si="86"/>
        <v>0</v>
      </c>
      <c r="CX66" s="397"/>
      <c r="CY66" s="239">
        <f t="shared" si="87"/>
        <v>0</v>
      </c>
      <c r="CZ66" s="397"/>
      <c r="DA66" s="239">
        <f t="shared" si="88"/>
        <v>0</v>
      </c>
      <c r="DB66" s="397"/>
      <c r="DC66" s="239">
        <f t="shared" si="89"/>
        <v>0</v>
      </c>
      <c r="DD66" s="397"/>
      <c r="DE66" s="239">
        <f t="shared" si="90"/>
        <v>0</v>
      </c>
    </row>
    <row r="67" spans="2:109" ht="11.25" x14ac:dyDescent="0.2">
      <c r="B67" s="238" t="str">
        <f>CONCATENATE(Y13,"/",Y14)</f>
        <v>Name 22/Role</v>
      </c>
      <c r="D67" s="210">
        <f>ROUND(Y$38,0)</f>
        <v>0</v>
      </c>
      <c r="E67" s="210">
        <f t="shared" si="38"/>
        <v>0</v>
      </c>
      <c r="F67" s="405">
        <f t="shared" si="39"/>
        <v>0</v>
      </c>
      <c r="G67" s="211" t="str">
        <f t="shared" si="40"/>
        <v>Yes</v>
      </c>
      <c r="H67" s="399"/>
      <c r="I67" s="398">
        <f t="shared" si="41"/>
        <v>0</v>
      </c>
      <c r="J67" s="399"/>
      <c r="K67" s="239">
        <f t="shared" si="42"/>
        <v>0</v>
      </c>
      <c r="L67" s="397"/>
      <c r="M67" s="239">
        <f t="shared" si="43"/>
        <v>0</v>
      </c>
      <c r="N67" s="397"/>
      <c r="O67" s="239">
        <f t="shared" si="44"/>
        <v>0</v>
      </c>
      <c r="P67" s="397"/>
      <c r="Q67" s="239">
        <f t="shared" si="45"/>
        <v>0</v>
      </c>
      <c r="R67" s="397"/>
      <c r="S67" s="239">
        <f t="shared" si="46"/>
        <v>0</v>
      </c>
      <c r="T67" s="406"/>
      <c r="U67" s="407">
        <f t="shared" si="47"/>
        <v>0</v>
      </c>
      <c r="V67" s="397"/>
      <c r="W67" s="239">
        <f t="shared" si="48"/>
        <v>0</v>
      </c>
      <c r="X67" s="397"/>
      <c r="Y67" s="239">
        <f t="shared" si="49"/>
        <v>0</v>
      </c>
      <c r="Z67" s="397"/>
      <c r="AA67" s="239">
        <f t="shared" si="91"/>
        <v>0</v>
      </c>
      <c r="AB67" s="397"/>
      <c r="AC67" s="239">
        <f t="shared" si="50"/>
        <v>0</v>
      </c>
      <c r="AD67" s="397"/>
      <c r="AE67" s="239">
        <f t="shared" si="51"/>
        <v>0</v>
      </c>
      <c r="AF67" s="397"/>
      <c r="AG67" s="239">
        <f t="shared" si="52"/>
        <v>0</v>
      </c>
      <c r="AH67" s="397"/>
      <c r="AI67" s="239">
        <f t="shared" si="53"/>
        <v>0</v>
      </c>
      <c r="AJ67" s="397"/>
      <c r="AK67" s="239">
        <f t="shared" si="54"/>
        <v>0</v>
      </c>
      <c r="AL67" s="397"/>
      <c r="AM67" s="239">
        <f t="shared" si="55"/>
        <v>0</v>
      </c>
      <c r="AN67" s="397"/>
      <c r="AO67" s="239">
        <f t="shared" si="56"/>
        <v>0</v>
      </c>
      <c r="AP67" s="397"/>
      <c r="AQ67" s="239">
        <f t="shared" si="57"/>
        <v>0</v>
      </c>
      <c r="AR67" s="397"/>
      <c r="AS67" s="239">
        <f t="shared" si="58"/>
        <v>0</v>
      </c>
      <c r="AT67" s="397"/>
      <c r="AU67" s="239">
        <f t="shared" si="59"/>
        <v>0</v>
      </c>
      <c r="AV67" s="397"/>
      <c r="AW67" s="239">
        <f t="shared" si="60"/>
        <v>0</v>
      </c>
      <c r="AX67" s="397"/>
      <c r="AY67" s="239">
        <f t="shared" si="61"/>
        <v>0</v>
      </c>
      <c r="AZ67" s="397"/>
      <c r="BA67" s="239">
        <f t="shared" si="62"/>
        <v>0</v>
      </c>
      <c r="BB67" s="397"/>
      <c r="BC67" s="239">
        <f t="shared" si="63"/>
        <v>0</v>
      </c>
      <c r="BD67" s="397"/>
      <c r="BE67" s="239">
        <f t="shared" si="64"/>
        <v>0</v>
      </c>
      <c r="BF67" s="397"/>
      <c r="BG67" s="239">
        <f t="shared" si="65"/>
        <v>0</v>
      </c>
      <c r="BH67" s="397"/>
      <c r="BI67" s="239">
        <f t="shared" si="66"/>
        <v>0</v>
      </c>
      <c r="BJ67" s="397"/>
      <c r="BK67" s="239">
        <f t="shared" si="67"/>
        <v>0</v>
      </c>
      <c r="BL67" s="397"/>
      <c r="BM67" s="239">
        <f t="shared" si="68"/>
        <v>0</v>
      </c>
      <c r="BN67" s="397"/>
      <c r="BO67" s="239">
        <f t="shared" si="69"/>
        <v>0</v>
      </c>
      <c r="BP67" s="397"/>
      <c r="BQ67" s="239">
        <f t="shared" si="70"/>
        <v>0</v>
      </c>
      <c r="BR67" s="397"/>
      <c r="BS67" s="239">
        <f t="shared" si="71"/>
        <v>0</v>
      </c>
      <c r="BT67" s="397"/>
      <c r="BU67" s="239">
        <f t="shared" si="72"/>
        <v>0</v>
      </c>
      <c r="BV67" s="397"/>
      <c r="BW67" s="239">
        <f t="shared" si="73"/>
        <v>0</v>
      </c>
      <c r="BX67" s="397"/>
      <c r="BY67" s="239">
        <f t="shared" si="74"/>
        <v>0</v>
      </c>
      <c r="BZ67" s="397"/>
      <c r="CA67" s="239">
        <f t="shared" si="75"/>
        <v>0</v>
      </c>
      <c r="CB67" s="397"/>
      <c r="CC67" s="239">
        <f t="shared" si="76"/>
        <v>0</v>
      </c>
      <c r="CD67" s="397"/>
      <c r="CE67" s="239">
        <f t="shared" si="77"/>
        <v>0</v>
      </c>
      <c r="CF67" s="397"/>
      <c r="CG67" s="239">
        <f t="shared" si="78"/>
        <v>0</v>
      </c>
      <c r="CH67" s="397"/>
      <c r="CI67" s="239">
        <f t="shared" si="79"/>
        <v>0</v>
      </c>
      <c r="CJ67" s="397"/>
      <c r="CK67" s="239">
        <f t="shared" si="80"/>
        <v>0</v>
      </c>
      <c r="CL67" s="397"/>
      <c r="CM67" s="239">
        <f t="shared" si="81"/>
        <v>0</v>
      </c>
      <c r="CN67" s="397"/>
      <c r="CO67" s="239">
        <f t="shared" si="82"/>
        <v>0</v>
      </c>
      <c r="CP67" s="397"/>
      <c r="CQ67" s="239">
        <f t="shared" si="83"/>
        <v>0</v>
      </c>
      <c r="CR67" s="397"/>
      <c r="CS67" s="239">
        <f t="shared" si="84"/>
        <v>0</v>
      </c>
      <c r="CT67" s="397"/>
      <c r="CU67" s="239">
        <f t="shared" si="85"/>
        <v>0</v>
      </c>
      <c r="CV67" s="397"/>
      <c r="CW67" s="239">
        <f t="shared" si="86"/>
        <v>0</v>
      </c>
      <c r="CX67" s="397"/>
      <c r="CY67" s="239">
        <f t="shared" si="87"/>
        <v>0</v>
      </c>
      <c r="CZ67" s="397"/>
      <c r="DA67" s="239">
        <f t="shared" si="88"/>
        <v>0</v>
      </c>
      <c r="DB67" s="397"/>
      <c r="DC67" s="239">
        <f t="shared" si="89"/>
        <v>0</v>
      </c>
      <c r="DD67" s="397"/>
      <c r="DE67" s="239">
        <f t="shared" si="90"/>
        <v>0</v>
      </c>
    </row>
    <row r="68" spans="2:109" ht="11.25" x14ac:dyDescent="0.2">
      <c r="B68" s="238" t="str">
        <f>CONCATENATE(Z$13,"/",Z$14)</f>
        <v>Name 23/Role</v>
      </c>
      <c r="D68" s="210">
        <f>ROUND(Z$38,0)</f>
        <v>0</v>
      </c>
      <c r="E68" s="210">
        <f t="shared" si="38"/>
        <v>0</v>
      </c>
      <c r="F68" s="405">
        <f t="shared" si="39"/>
        <v>0</v>
      </c>
      <c r="G68" s="211" t="str">
        <f t="shared" si="40"/>
        <v>Yes</v>
      </c>
      <c r="H68" s="399"/>
      <c r="I68" s="398">
        <f t="shared" si="41"/>
        <v>0</v>
      </c>
      <c r="J68" s="399"/>
      <c r="K68" s="239">
        <f t="shared" si="42"/>
        <v>0</v>
      </c>
      <c r="L68" s="397"/>
      <c r="M68" s="239">
        <f t="shared" si="43"/>
        <v>0</v>
      </c>
      <c r="N68" s="397"/>
      <c r="O68" s="239">
        <f t="shared" si="44"/>
        <v>0</v>
      </c>
      <c r="P68" s="397"/>
      <c r="Q68" s="239">
        <f t="shared" si="45"/>
        <v>0</v>
      </c>
      <c r="R68" s="397"/>
      <c r="S68" s="239">
        <f t="shared" si="46"/>
        <v>0</v>
      </c>
      <c r="T68" s="406"/>
      <c r="U68" s="407">
        <f t="shared" si="47"/>
        <v>0</v>
      </c>
      <c r="V68" s="397"/>
      <c r="W68" s="239">
        <f t="shared" si="48"/>
        <v>0</v>
      </c>
      <c r="X68" s="397"/>
      <c r="Y68" s="239">
        <f t="shared" si="49"/>
        <v>0</v>
      </c>
      <c r="Z68" s="397"/>
      <c r="AA68" s="239">
        <f t="shared" si="91"/>
        <v>0</v>
      </c>
      <c r="AB68" s="397"/>
      <c r="AC68" s="239">
        <f t="shared" si="50"/>
        <v>0</v>
      </c>
      <c r="AD68" s="397"/>
      <c r="AE68" s="239">
        <f t="shared" si="51"/>
        <v>0</v>
      </c>
      <c r="AF68" s="397"/>
      <c r="AG68" s="239">
        <f t="shared" si="52"/>
        <v>0</v>
      </c>
      <c r="AH68" s="397"/>
      <c r="AI68" s="239">
        <f t="shared" si="53"/>
        <v>0</v>
      </c>
      <c r="AJ68" s="397"/>
      <c r="AK68" s="239">
        <f t="shared" si="54"/>
        <v>0</v>
      </c>
      <c r="AL68" s="397"/>
      <c r="AM68" s="239">
        <f t="shared" si="55"/>
        <v>0</v>
      </c>
      <c r="AN68" s="397"/>
      <c r="AO68" s="239">
        <f t="shared" si="56"/>
        <v>0</v>
      </c>
      <c r="AP68" s="397"/>
      <c r="AQ68" s="239">
        <f t="shared" si="57"/>
        <v>0</v>
      </c>
      <c r="AR68" s="397"/>
      <c r="AS68" s="239">
        <f t="shared" si="58"/>
        <v>0</v>
      </c>
      <c r="AT68" s="397"/>
      <c r="AU68" s="239">
        <f t="shared" si="59"/>
        <v>0</v>
      </c>
      <c r="AV68" s="397"/>
      <c r="AW68" s="239">
        <f t="shared" si="60"/>
        <v>0</v>
      </c>
      <c r="AX68" s="397"/>
      <c r="AY68" s="239">
        <f t="shared" si="61"/>
        <v>0</v>
      </c>
      <c r="AZ68" s="397"/>
      <c r="BA68" s="239">
        <f t="shared" si="62"/>
        <v>0</v>
      </c>
      <c r="BB68" s="397"/>
      <c r="BC68" s="239">
        <f t="shared" si="63"/>
        <v>0</v>
      </c>
      <c r="BD68" s="397"/>
      <c r="BE68" s="239">
        <f t="shared" si="64"/>
        <v>0</v>
      </c>
      <c r="BF68" s="397"/>
      <c r="BG68" s="239">
        <f t="shared" si="65"/>
        <v>0</v>
      </c>
      <c r="BH68" s="397"/>
      <c r="BI68" s="239">
        <f t="shared" si="66"/>
        <v>0</v>
      </c>
      <c r="BJ68" s="397"/>
      <c r="BK68" s="239">
        <f t="shared" si="67"/>
        <v>0</v>
      </c>
      <c r="BL68" s="397"/>
      <c r="BM68" s="239">
        <f t="shared" si="68"/>
        <v>0</v>
      </c>
      <c r="BN68" s="397"/>
      <c r="BO68" s="239">
        <f t="shared" si="69"/>
        <v>0</v>
      </c>
      <c r="BP68" s="397"/>
      <c r="BQ68" s="239">
        <f t="shared" si="70"/>
        <v>0</v>
      </c>
      <c r="BR68" s="397"/>
      <c r="BS68" s="239">
        <f t="shared" si="71"/>
        <v>0</v>
      </c>
      <c r="BT68" s="397"/>
      <c r="BU68" s="239">
        <f t="shared" si="72"/>
        <v>0</v>
      </c>
      <c r="BV68" s="397"/>
      <c r="BW68" s="239">
        <f t="shared" si="73"/>
        <v>0</v>
      </c>
      <c r="BX68" s="397"/>
      <c r="BY68" s="239">
        <f t="shared" si="74"/>
        <v>0</v>
      </c>
      <c r="BZ68" s="397"/>
      <c r="CA68" s="239">
        <f t="shared" si="75"/>
        <v>0</v>
      </c>
      <c r="CB68" s="397"/>
      <c r="CC68" s="239">
        <f t="shared" si="76"/>
        <v>0</v>
      </c>
      <c r="CD68" s="397"/>
      <c r="CE68" s="239">
        <f t="shared" si="77"/>
        <v>0</v>
      </c>
      <c r="CF68" s="397"/>
      <c r="CG68" s="239">
        <f t="shared" si="78"/>
        <v>0</v>
      </c>
      <c r="CH68" s="397"/>
      <c r="CI68" s="239">
        <f t="shared" si="79"/>
        <v>0</v>
      </c>
      <c r="CJ68" s="397"/>
      <c r="CK68" s="239">
        <f t="shared" si="80"/>
        <v>0</v>
      </c>
      <c r="CL68" s="397"/>
      <c r="CM68" s="239">
        <f t="shared" si="81"/>
        <v>0</v>
      </c>
      <c r="CN68" s="397"/>
      <c r="CO68" s="239">
        <f t="shared" si="82"/>
        <v>0</v>
      </c>
      <c r="CP68" s="397"/>
      <c r="CQ68" s="239">
        <f t="shared" si="83"/>
        <v>0</v>
      </c>
      <c r="CR68" s="397"/>
      <c r="CS68" s="239">
        <f t="shared" si="84"/>
        <v>0</v>
      </c>
      <c r="CT68" s="397"/>
      <c r="CU68" s="239">
        <f t="shared" si="85"/>
        <v>0</v>
      </c>
      <c r="CV68" s="397"/>
      <c r="CW68" s="239">
        <f t="shared" si="86"/>
        <v>0</v>
      </c>
      <c r="CX68" s="397"/>
      <c r="CY68" s="239">
        <f t="shared" si="87"/>
        <v>0</v>
      </c>
      <c r="CZ68" s="397"/>
      <c r="DA68" s="239">
        <f t="shared" si="88"/>
        <v>0</v>
      </c>
      <c r="DB68" s="397"/>
      <c r="DC68" s="239">
        <f t="shared" si="89"/>
        <v>0</v>
      </c>
      <c r="DD68" s="397"/>
      <c r="DE68" s="239">
        <f t="shared" si="90"/>
        <v>0</v>
      </c>
    </row>
    <row r="69" spans="2:109" ht="11.25" x14ac:dyDescent="0.2">
      <c r="B69" s="238" t="str">
        <f>CONCATENATE(AA$13,"/",AA$14)</f>
        <v>Name 24/Role</v>
      </c>
      <c r="D69" s="210">
        <f>ROUND(AA$38,0)</f>
        <v>0</v>
      </c>
      <c r="E69" s="210">
        <f t="shared" si="38"/>
        <v>0</v>
      </c>
      <c r="F69" s="405">
        <f t="shared" si="39"/>
        <v>0</v>
      </c>
      <c r="G69" s="211" t="str">
        <f t="shared" si="40"/>
        <v>Yes</v>
      </c>
      <c r="H69" s="399"/>
      <c r="I69" s="398">
        <f t="shared" si="41"/>
        <v>0</v>
      </c>
      <c r="J69" s="399"/>
      <c r="K69" s="239">
        <f t="shared" si="42"/>
        <v>0</v>
      </c>
      <c r="L69" s="397"/>
      <c r="M69" s="239">
        <f t="shared" si="43"/>
        <v>0</v>
      </c>
      <c r="N69" s="397"/>
      <c r="O69" s="239">
        <f t="shared" si="44"/>
        <v>0</v>
      </c>
      <c r="P69" s="397"/>
      <c r="Q69" s="239">
        <f t="shared" si="45"/>
        <v>0</v>
      </c>
      <c r="R69" s="397"/>
      <c r="S69" s="239">
        <f t="shared" si="46"/>
        <v>0</v>
      </c>
      <c r="T69" s="406"/>
      <c r="U69" s="407">
        <f t="shared" si="47"/>
        <v>0</v>
      </c>
      <c r="V69" s="397"/>
      <c r="W69" s="239">
        <f t="shared" si="48"/>
        <v>0</v>
      </c>
      <c r="X69" s="397"/>
      <c r="Y69" s="239">
        <f t="shared" si="49"/>
        <v>0</v>
      </c>
      <c r="Z69" s="397"/>
      <c r="AA69" s="239">
        <f t="shared" si="91"/>
        <v>0</v>
      </c>
      <c r="AB69" s="397"/>
      <c r="AC69" s="239">
        <f t="shared" si="50"/>
        <v>0</v>
      </c>
      <c r="AD69" s="397"/>
      <c r="AE69" s="239">
        <f t="shared" si="51"/>
        <v>0</v>
      </c>
      <c r="AF69" s="397"/>
      <c r="AG69" s="239">
        <f t="shared" si="52"/>
        <v>0</v>
      </c>
      <c r="AH69" s="397"/>
      <c r="AI69" s="239">
        <f t="shared" si="53"/>
        <v>0</v>
      </c>
      <c r="AJ69" s="397"/>
      <c r="AK69" s="239">
        <f t="shared" si="54"/>
        <v>0</v>
      </c>
      <c r="AL69" s="397"/>
      <c r="AM69" s="239">
        <f t="shared" si="55"/>
        <v>0</v>
      </c>
      <c r="AN69" s="397"/>
      <c r="AO69" s="239">
        <f t="shared" si="56"/>
        <v>0</v>
      </c>
      <c r="AP69" s="397"/>
      <c r="AQ69" s="239">
        <f t="shared" si="57"/>
        <v>0</v>
      </c>
      <c r="AR69" s="397"/>
      <c r="AS69" s="239">
        <f t="shared" si="58"/>
        <v>0</v>
      </c>
      <c r="AT69" s="397"/>
      <c r="AU69" s="239">
        <f t="shared" si="59"/>
        <v>0</v>
      </c>
      <c r="AV69" s="397"/>
      <c r="AW69" s="239">
        <f t="shared" si="60"/>
        <v>0</v>
      </c>
      <c r="AX69" s="397"/>
      <c r="AY69" s="239">
        <f t="shared" si="61"/>
        <v>0</v>
      </c>
      <c r="AZ69" s="397"/>
      <c r="BA69" s="239">
        <f t="shared" si="62"/>
        <v>0</v>
      </c>
      <c r="BB69" s="397"/>
      <c r="BC69" s="239">
        <f t="shared" si="63"/>
        <v>0</v>
      </c>
      <c r="BD69" s="397"/>
      <c r="BE69" s="239">
        <f t="shared" si="64"/>
        <v>0</v>
      </c>
      <c r="BF69" s="397"/>
      <c r="BG69" s="239">
        <f t="shared" si="65"/>
        <v>0</v>
      </c>
      <c r="BH69" s="397"/>
      <c r="BI69" s="239">
        <f t="shared" si="66"/>
        <v>0</v>
      </c>
      <c r="BJ69" s="397"/>
      <c r="BK69" s="239">
        <f t="shared" si="67"/>
        <v>0</v>
      </c>
      <c r="BL69" s="397"/>
      <c r="BM69" s="239">
        <f t="shared" si="68"/>
        <v>0</v>
      </c>
      <c r="BN69" s="397"/>
      <c r="BO69" s="239">
        <f t="shared" si="69"/>
        <v>0</v>
      </c>
      <c r="BP69" s="397"/>
      <c r="BQ69" s="239">
        <f t="shared" si="70"/>
        <v>0</v>
      </c>
      <c r="BR69" s="397"/>
      <c r="BS69" s="239">
        <f t="shared" si="71"/>
        <v>0</v>
      </c>
      <c r="BT69" s="397"/>
      <c r="BU69" s="239">
        <f t="shared" si="72"/>
        <v>0</v>
      </c>
      <c r="BV69" s="397"/>
      <c r="BW69" s="239">
        <f t="shared" si="73"/>
        <v>0</v>
      </c>
      <c r="BX69" s="397"/>
      <c r="BY69" s="239">
        <f t="shared" si="74"/>
        <v>0</v>
      </c>
      <c r="BZ69" s="397"/>
      <c r="CA69" s="239">
        <f t="shared" si="75"/>
        <v>0</v>
      </c>
      <c r="CB69" s="397"/>
      <c r="CC69" s="239">
        <f t="shared" si="76"/>
        <v>0</v>
      </c>
      <c r="CD69" s="397"/>
      <c r="CE69" s="239">
        <f t="shared" si="77"/>
        <v>0</v>
      </c>
      <c r="CF69" s="397"/>
      <c r="CG69" s="239">
        <f t="shared" si="78"/>
        <v>0</v>
      </c>
      <c r="CH69" s="397"/>
      <c r="CI69" s="239">
        <f t="shared" si="79"/>
        <v>0</v>
      </c>
      <c r="CJ69" s="397"/>
      <c r="CK69" s="239">
        <f t="shared" si="80"/>
        <v>0</v>
      </c>
      <c r="CL69" s="397"/>
      <c r="CM69" s="239">
        <f t="shared" si="81"/>
        <v>0</v>
      </c>
      <c r="CN69" s="397"/>
      <c r="CO69" s="239">
        <f t="shared" si="82"/>
        <v>0</v>
      </c>
      <c r="CP69" s="397"/>
      <c r="CQ69" s="239">
        <f t="shared" si="83"/>
        <v>0</v>
      </c>
      <c r="CR69" s="397"/>
      <c r="CS69" s="239">
        <f t="shared" si="84"/>
        <v>0</v>
      </c>
      <c r="CT69" s="397"/>
      <c r="CU69" s="239">
        <f t="shared" si="85"/>
        <v>0</v>
      </c>
      <c r="CV69" s="397"/>
      <c r="CW69" s="239">
        <f t="shared" si="86"/>
        <v>0</v>
      </c>
      <c r="CX69" s="397"/>
      <c r="CY69" s="239">
        <f t="shared" si="87"/>
        <v>0</v>
      </c>
      <c r="CZ69" s="397"/>
      <c r="DA69" s="239">
        <f t="shared" si="88"/>
        <v>0</v>
      </c>
      <c r="DB69" s="397"/>
      <c r="DC69" s="239">
        <f t="shared" si="89"/>
        <v>0</v>
      </c>
      <c r="DD69" s="397"/>
      <c r="DE69" s="239">
        <f t="shared" si="90"/>
        <v>0</v>
      </c>
    </row>
    <row r="70" spans="2:109" ht="11.25" x14ac:dyDescent="0.2">
      <c r="B70" s="238" t="str">
        <f>CONCATENATE(AB$13,"/",AB$14)</f>
        <v>Name 25/Role</v>
      </c>
      <c r="D70" s="210">
        <f>ROUND(AB$38,0)</f>
        <v>0</v>
      </c>
      <c r="E70" s="210">
        <f t="shared" si="38"/>
        <v>0</v>
      </c>
      <c r="F70" s="405">
        <f t="shared" si="39"/>
        <v>0</v>
      </c>
      <c r="G70" s="211" t="str">
        <f t="shared" si="40"/>
        <v>Yes</v>
      </c>
      <c r="H70" s="399"/>
      <c r="I70" s="398">
        <f t="shared" si="41"/>
        <v>0</v>
      </c>
      <c r="J70" s="399"/>
      <c r="K70" s="239">
        <f t="shared" si="42"/>
        <v>0</v>
      </c>
      <c r="L70" s="397"/>
      <c r="M70" s="239">
        <f t="shared" si="43"/>
        <v>0</v>
      </c>
      <c r="N70" s="397"/>
      <c r="O70" s="239">
        <f t="shared" si="44"/>
        <v>0</v>
      </c>
      <c r="P70" s="397"/>
      <c r="Q70" s="239">
        <f t="shared" si="45"/>
        <v>0</v>
      </c>
      <c r="R70" s="397"/>
      <c r="S70" s="239">
        <f t="shared" si="46"/>
        <v>0</v>
      </c>
      <c r="T70" s="406"/>
      <c r="U70" s="407">
        <f t="shared" si="47"/>
        <v>0</v>
      </c>
      <c r="V70" s="397"/>
      <c r="W70" s="239">
        <f t="shared" si="48"/>
        <v>0</v>
      </c>
      <c r="X70" s="397"/>
      <c r="Y70" s="239">
        <f t="shared" si="49"/>
        <v>0</v>
      </c>
      <c r="Z70" s="397"/>
      <c r="AA70" s="239">
        <f t="shared" si="91"/>
        <v>0</v>
      </c>
      <c r="AB70" s="397"/>
      <c r="AC70" s="239">
        <f t="shared" si="50"/>
        <v>0</v>
      </c>
      <c r="AD70" s="397"/>
      <c r="AE70" s="239">
        <f t="shared" si="51"/>
        <v>0</v>
      </c>
      <c r="AF70" s="397"/>
      <c r="AG70" s="239">
        <f t="shared" si="52"/>
        <v>0</v>
      </c>
      <c r="AH70" s="397"/>
      <c r="AI70" s="239">
        <f t="shared" si="53"/>
        <v>0</v>
      </c>
      <c r="AJ70" s="397"/>
      <c r="AK70" s="239">
        <f t="shared" si="54"/>
        <v>0</v>
      </c>
      <c r="AL70" s="397"/>
      <c r="AM70" s="239">
        <f t="shared" si="55"/>
        <v>0</v>
      </c>
      <c r="AN70" s="397"/>
      <c r="AO70" s="239">
        <f t="shared" si="56"/>
        <v>0</v>
      </c>
      <c r="AP70" s="397"/>
      <c r="AQ70" s="239">
        <f t="shared" si="57"/>
        <v>0</v>
      </c>
      <c r="AR70" s="397"/>
      <c r="AS70" s="239">
        <f t="shared" si="58"/>
        <v>0</v>
      </c>
      <c r="AT70" s="397"/>
      <c r="AU70" s="239">
        <f t="shared" si="59"/>
        <v>0</v>
      </c>
      <c r="AV70" s="397"/>
      <c r="AW70" s="239">
        <f t="shared" si="60"/>
        <v>0</v>
      </c>
      <c r="AX70" s="397"/>
      <c r="AY70" s="239">
        <f t="shared" si="61"/>
        <v>0</v>
      </c>
      <c r="AZ70" s="397"/>
      <c r="BA70" s="239">
        <f t="shared" si="62"/>
        <v>0</v>
      </c>
      <c r="BB70" s="397"/>
      <c r="BC70" s="239">
        <f t="shared" si="63"/>
        <v>0</v>
      </c>
      <c r="BD70" s="397"/>
      <c r="BE70" s="239">
        <f t="shared" si="64"/>
        <v>0</v>
      </c>
      <c r="BF70" s="397"/>
      <c r="BG70" s="239">
        <f t="shared" si="65"/>
        <v>0</v>
      </c>
      <c r="BH70" s="397"/>
      <c r="BI70" s="239">
        <f t="shared" si="66"/>
        <v>0</v>
      </c>
      <c r="BJ70" s="397"/>
      <c r="BK70" s="239">
        <f t="shared" si="67"/>
        <v>0</v>
      </c>
      <c r="BL70" s="397"/>
      <c r="BM70" s="239">
        <f t="shared" si="68"/>
        <v>0</v>
      </c>
      <c r="BN70" s="397"/>
      <c r="BO70" s="239">
        <f t="shared" si="69"/>
        <v>0</v>
      </c>
      <c r="BP70" s="397"/>
      <c r="BQ70" s="239">
        <f t="shared" si="70"/>
        <v>0</v>
      </c>
      <c r="BR70" s="397"/>
      <c r="BS70" s="239">
        <f t="shared" si="71"/>
        <v>0</v>
      </c>
      <c r="BT70" s="397"/>
      <c r="BU70" s="239">
        <f t="shared" si="72"/>
        <v>0</v>
      </c>
      <c r="BV70" s="397"/>
      <c r="BW70" s="239">
        <f t="shared" si="73"/>
        <v>0</v>
      </c>
      <c r="BX70" s="397"/>
      <c r="BY70" s="239">
        <f t="shared" si="74"/>
        <v>0</v>
      </c>
      <c r="BZ70" s="397"/>
      <c r="CA70" s="239">
        <f t="shared" si="75"/>
        <v>0</v>
      </c>
      <c r="CB70" s="397"/>
      <c r="CC70" s="239">
        <f t="shared" si="76"/>
        <v>0</v>
      </c>
      <c r="CD70" s="397"/>
      <c r="CE70" s="239">
        <f t="shared" si="77"/>
        <v>0</v>
      </c>
      <c r="CF70" s="397"/>
      <c r="CG70" s="239">
        <f t="shared" si="78"/>
        <v>0</v>
      </c>
      <c r="CH70" s="397"/>
      <c r="CI70" s="239">
        <f t="shared" si="79"/>
        <v>0</v>
      </c>
      <c r="CJ70" s="397"/>
      <c r="CK70" s="239">
        <f t="shared" si="80"/>
        <v>0</v>
      </c>
      <c r="CL70" s="397"/>
      <c r="CM70" s="239">
        <f t="shared" si="81"/>
        <v>0</v>
      </c>
      <c r="CN70" s="397"/>
      <c r="CO70" s="239">
        <f t="shared" si="82"/>
        <v>0</v>
      </c>
      <c r="CP70" s="397"/>
      <c r="CQ70" s="239">
        <f t="shared" si="83"/>
        <v>0</v>
      </c>
      <c r="CR70" s="397"/>
      <c r="CS70" s="239">
        <f t="shared" si="84"/>
        <v>0</v>
      </c>
      <c r="CT70" s="397"/>
      <c r="CU70" s="239">
        <f t="shared" si="85"/>
        <v>0</v>
      </c>
      <c r="CV70" s="397"/>
      <c r="CW70" s="239">
        <f t="shared" si="86"/>
        <v>0</v>
      </c>
      <c r="CX70" s="397"/>
      <c r="CY70" s="239">
        <f t="shared" si="87"/>
        <v>0</v>
      </c>
      <c r="CZ70" s="397"/>
      <c r="DA70" s="239">
        <f t="shared" si="88"/>
        <v>0</v>
      </c>
      <c r="DB70" s="397"/>
      <c r="DC70" s="239">
        <f t="shared" si="89"/>
        <v>0</v>
      </c>
      <c r="DD70" s="397"/>
      <c r="DE70" s="239">
        <f t="shared" si="90"/>
        <v>0</v>
      </c>
    </row>
    <row r="71" spans="2:109" ht="11.25" x14ac:dyDescent="0.2">
      <c r="B71" s="238" t="str">
        <f>CONCATENATE(AC$13,"/",AC$14)</f>
        <v>Name 26/Role</v>
      </c>
      <c r="D71" s="210">
        <f>ROUND(AC$38,0)</f>
        <v>0</v>
      </c>
      <c r="E71" s="210">
        <f t="shared" si="38"/>
        <v>0</v>
      </c>
      <c r="F71" s="405">
        <f t="shared" si="39"/>
        <v>0</v>
      </c>
      <c r="G71" s="211" t="str">
        <f t="shared" si="40"/>
        <v>Yes</v>
      </c>
      <c r="H71" s="399"/>
      <c r="I71" s="398">
        <f t="shared" si="41"/>
        <v>0</v>
      </c>
      <c r="J71" s="399"/>
      <c r="K71" s="239">
        <f t="shared" si="42"/>
        <v>0</v>
      </c>
      <c r="L71" s="397"/>
      <c r="M71" s="239">
        <f t="shared" si="43"/>
        <v>0</v>
      </c>
      <c r="N71" s="397"/>
      <c r="O71" s="239">
        <f t="shared" si="44"/>
        <v>0</v>
      </c>
      <c r="P71" s="397"/>
      <c r="Q71" s="239">
        <f t="shared" si="45"/>
        <v>0</v>
      </c>
      <c r="R71" s="397"/>
      <c r="S71" s="239">
        <f t="shared" si="46"/>
        <v>0</v>
      </c>
      <c r="T71" s="406"/>
      <c r="U71" s="407">
        <f t="shared" si="47"/>
        <v>0</v>
      </c>
      <c r="V71" s="397"/>
      <c r="W71" s="239">
        <f t="shared" si="48"/>
        <v>0</v>
      </c>
      <c r="X71" s="397"/>
      <c r="Y71" s="239">
        <f t="shared" si="49"/>
        <v>0</v>
      </c>
      <c r="Z71" s="397"/>
      <c r="AA71" s="239">
        <f t="shared" si="91"/>
        <v>0</v>
      </c>
      <c r="AB71" s="397"/>
      <c r="AC71" s="239">
        <f t="shared" si="50"/>
        <v>0</v>
      </c>
      <c r="AD71" s="397"/>
      <c r="AE71" s="239">
        <f t="shared" si="51"/>
        <v>0</v>
      </c>
      <c r="AF71" s="397"/>
      <c r="AG71" s="239">
        <f t="shared" si="52"/>
        <v>0</v>
      </c>
      <c r="AH71" s="397"/>
      <c r="AI71" s="239">
        <f t="shared" si="53"/>
        <v>0</v>
      </c>
      <c r="AJ71" s="397"/>
      <c r="AK71" s="239">
        <f t="shared" si="54"/>
        <v>0</v>
      </c>
      <c r="AL71" s="397"/>
      <c r="AM71" s="239">
        <f t="shared" si="55"/>
        <v>0</v>
      </c>
      <c r="AN71" s="397"/>
      <c r="AO71" s="239">
        <f t="shared" si="56"/>
        <v>0</v>
      </c>
      <c r="AP71" s="397"/>
      <c r="AQ71" s="239">
        <f t="shared" si="57"/>
        <v>0</v>
      </c>
      <c r="AR71" s="397"/>
      <c r="AS71" s="239">
        <f t="shared" si="58"/>
        <v>0</v>
      </c>
      <c r="AT71" s="397"/>
      <c r="AU71" s="239">
        <f t="shared" si="59"/>
        <v>0</v>
      </c>
      <c r="AV71" s="397"/>
      <c r="AW71" s="239">
        <f t="shared" si="60"/>
        <v>0</v>
      </c>
      <c r="AX71" s="397"/>
      <c r="AY71" s="239">
        <f t="shared" si="61"/>
        <v>0</v>
      </c>
      <c r="AZ71" s="397"/>
      <c r="BA71" s="239">
        <f t="shared" si="62"/>
        <v>0</v>
      </c>
      <c r="BB71" s="397"/>
      <c r="BC71" s="239">
        <f t="shared" si="63"/>
        <v>0</v>
      </c>
      <c r="BD71" s="397"/>
      <c r="BE71" s="239">
        <f t="shared" si="64"/>
        <v>0</v>
      </c>
      <c r="BF71" s="397"/>
      <c r="BG71" s="239">
        <f t="shared" si="65"/>
        <v>0</v>
      </c>
      <c r="BH71" s="397"/>
      <c r="BI71" s="239">
        <f t="shared" si="66"/>
        <v>0</v>
      </c>
      <c r="BJ71" s="397"/>
      <c r="BK71" s="239">
        <f t="shared" si="67"/>
        <v>0</v>
      </c>
      <c r="BL71" s="397"/>
      <c r="BM71" s="239">
        <f t="shared" si="68"/>
        <v>0</v>
      </c>
      <c r="BN71" s="397"/>
      <c r="BO71" s="239">
        <f t="shared" si="69"/>
        <v>0</v>
      </c>
      <c r="BP71" s="397"/>
      <c r="BQ71" s="239">
        <f t="shared" si="70"/>
        <v>0</v>
      </c>
      <c r="BR71" s="397"/>
      <c r="BS71" s="239">
        <f t="shared" si="71"/>
        <v>0</v>
      </c>
      <c r="BT71" s="397"/>
      <c r="BU71" s="239">
        <f t="shared" si="72"/>
        <v>0</v>
      </c>
      <c r="BV71" s="397"/>
      <c r="BW71" s="239">
        <f t="shared" si="73"/>
        <v>0</v>
      </c>
      <c r="BX71" s="397"/>
      <c r="BY71" s="239">
        <f t="shared" si="74"/>
        <v>0</v>
      </c>
      <c r="BZ71" s="397"/>
      <c r="CA71" s="239">
        <f t="shared" si="75"/>
        <v>0</v>
      </c>
      <c r="CB71" s="397"/>
      <c r="CC71" s="239">
        <f t="shared" si="76"/>
        <v>0</v>
      </c>
      <c r="CD71" s="397"/>
      <c r="CE71" s="239">
        <f t="shared" si="77"/>
        <v>0</v>
      </c>
      <c r="CF71" s="397"/>
      <c r="CG71" s="239">
        <f t="shared" si="78"/>
        <v>0</v>
      </c>
      <c r="CH71" s="397"/>
      <c r="CI71" s="239">
        <f t="shared" si="79"/>
        <v>0</v>
      </c>
      <c r="CJ71" s="397"/>
      <c r="CK71" s="239">
        <f t="shared" si="80"/>
        <v>0</v>
      </c>
      <c r="CL71" s="397"/>
      <c r="CM71" s="239">
        <f t="shared" si="81"/>
        <v>0</v>
      </c>
      <c r="CN71" s="397"/>
      <c r="CO71" s="239">
        <f t="shared" si="82"/>
        <v>0</v>
      </c>
      <c r="CP71" s="397"/>
      <c r="CQ71" s="239">
        <f t="shared" si="83"/>
        <v>0</v>
      </c>
      <c r="CR71" s="397"/>
      <c r="CS71" s="239">
        <f t="shared" si="84"/>
        <v>0</v>
      </c>
      <c r="CT71" s="397"/>
      <c r="CU71" s="239">
        <f t="shared" si="85"/>
        <v>0</v>
      </c>
      <c r="CV71" s="397"/>
      <c r="CW71" s="239">
        <f t="shared" si="86"/>
        <v>0</v>
      </c>
      <c r="CX71" s="397"/>
      <c r="CY71" s="239">
        <f t="shared" si="87"/>
        <v>0</v>
      </c>
      <c r="CZ71" s="397"/>
      <c r="DA71" s="239">
        <f t="shared" si="88"/>
        <v>0</v>
      </c>
      <c r="DB71" s="397"/>
      <c r="DC71" s="239">
        <f t="shared" si="89"/>
        <v>0</v>
      </c>
      <c r="DD71" s="397"/>
      <c r="DE71" s="239">
        <f t="shared" si="90"/>
        <v>0</v>
      </c>
    </row>
    <row r="72" spans="2:109" ht="11.25" x14ac:dyDescent="0.2">
      <c r="B72" s="238" t="str">
        <f>CONCATENATE(AD$13,"/",AD$14)</f>
        <v>Name 27/Role</v>
      </c>
      <c r="D72" s="210">
        <f>ROUND(AD$38,0)</f>
        <v>0</v>
      </c>
      <c r="E72" s="210">
        <f t="shared" si="38"/>
        <v>0</v>
      </c>
      <c r="F72" s="405">
        <f t="shared" si="39"/>
        <v>0</v>
      </c>
      <c r="G72" s="211" t="str">
        <f t="shared" si="40"/>
        <v>Yes</v>
      </c>
      <c r="H72" s="399"/>
      <c r="I72" s="398">
        <f t="shared" si="41"/>
        <v>0</v>
      </c>
      <c r="J72" s="399"/>
      <c r="K72" s="239">
        <f t="shared" si="42"/>
        <v>0</v>
      </c>
      <c r="L72" s="397"/>
      <c r="M72" s="239">
        <f t="shared" si="43"/>
        <v>0</v>
      </c>
      <c r="N72" s="397"/>
      <c r="O72" s="239">
        <f t="shared" si="44"/>
        <v>0</v>
      </c>
      <c r="P72" s="397"/>
      <c r="Q72" s="239">
        <f t="shared" si="45"/>
        <v>0</v>
      </c>
      <c r="R72" s="397"/>
      <c r="S72" s="239">
        <f t="shared" si="46"/>
        <v>0</v>
      </c>
      <c r="T72" s="406"/>
      <c r="U72" s="407">
        <f t="shared" si="47"/>
        <v>0</v>
      </c>
      <c r="V72" s="397"/>
      <c r="W72" s="239">
        <f t="shared" si="48"/>
        <v>0</v>
      </c>
      <c r="X72" s="397"/>
      <c r="Y72" s="239">
        <f t="shared" si="49"/>
        <v>0</v>
      </c>
      <c r="Z72" s="397"/>
      <c r="AA72" s="239">
        <f t="shared" si="91"/>
        <v>0</v>
      </c>
      <c r="AB72" s="397"/>
      <c r="AC72" s="239">
        <f t="shared" si="50"/>
        <v>0</v>
      </c>
      <c r="AD72" s="397"/>
      <c r="AE72" s="239">
        <f t="shared" si="51"/>
        <v>0</v>
      </c>
      <c r="AF72" s="397"/>
      <c r="AG72" s="239">
        <f t="shared" si="52"/>
        <v>0</v>
      </c>
      <c r="AH72" s="397"/>
      <c r="AI72" s="239">
        <f t="shared" si="53"/>
        <v>0</v>
      </c>
      <c r="AJ72" s="397"/>
      <c r="AK72" s="239">
        <f t="shared" si="54"/>
        <v>0</v>
      </c>
      <c r="AL72" s="397"/>
      <c r="AM72" s="239">
        <f t="shared" si="55"/>
        <v>0</v>
      </c>
      <c r="AN72" s="397"/>
      <c r="AO72" s="239">
        <f t="shared" si="56"/>
        <v>0</v>
      </c>
      <c r="AP72" s="397"/>
      <c r="AQ72" s="239">
        <f t="shared" si="57"/>
        <v>0</v>
      </c>
      <c r="AR72" s="397"/>
      <c r="AS72" s="239">
        <f t="shared" si="58"/>
        <v>0</v>
      </c>
      <c r="AT72" s="397"/>
      <c r="AU72" s="239">
        <f t="shared" si="59"/>
        <v>0</v>
      </c>
      <c r="AV72" s="397"/>
      <c r="AW72" s="239">
        <f t="shared" si="60"/>
        <v>0</v>
      </c>
      <c r="AX72" s="397"/>
      <c r="AY72" s="239">
        <f t="shared" si="61"/>
        <v>0</v>
      </c>
      <c r="AZ72" s="397"/>
      <c r="BA72" s="239">
        <f t="shared" si="62"/>
        <v>0</v>
      </c>
      <c r="BB72" s="397"/>
      <c r="BC72" s="239">
        <f t="shared" si="63"/>
        <v>0</v>
      </c>
      <c r="BD72" s="397"/>
      <c r="BE72" s="239">
        <f t="shared" si="64"/>
        <v>0</v>
      </c>
      <c r="BF72" s="397"/>
      <c r="BG72" s="239">
        <f t="shared" si="65"/>
        <v>0</v>
      </c>
      <c r="BH72" s="397"/>
      <c r="BI72" s="239">
        <f t="shared" si="66"/>
        <v>0</v>
      </c>
      <c r="BJ72" s="397"/>
      <c r="BK72" s="239">
        <f t="shared" si="67"/>
        <v>0</v>
      </c>
      <c r="BL72" s="397"/>
      <c r="BM72" s="239">
        <f t="shared" si="68"/>
        <v>0</v>
      </c>
      <c r="BN72" s="397"/>
      <c r="BO72" s="239">
        <f t="shared" si="69"/>
        <v>0</v>
      </c>
      <c r="BP72" s="397"/>
      <c r="BQ72" s="239">
        <f t="shared" si="70"/>
        <v>0</v>
      </c>
      <c r="BR72" s="397"/>
      <c r="BS72" s="239">
        <f t="shared" si="71"/>
        <v>0</v>
      </c>
      <c r="BT72" s="397"/>
      <c r="BU72" s="239">
        <f t="shared" si="72"/>
        <v>0</v>
      </c>
      <c r="BV72" s="397"/>
      <c r="BW72" s="239">
        <f t="shared" si="73"/>
        <v>0</v>
      </c>
      <c r="BX72" s="397"/>
      <c r="BY72" s="239">
        <f t="shared" si="74"/>
        <v>0</v>
      </c>
      <c r="BZ72" s="397"/>
      <c r="CA72" s="239">
        <f t="shared" si="75"/>
        <v>0</v>
      </c>
      <c r="CB72" s="397"/>
      <c r="CC72" s="239">
        <f t="shared" si="76"/>
        <v>0</v>
      </c>
      <c r="CD72" s="397"/>
      <c r="CE72" s="239">
        <f t="shared" si="77"/>
        <v>0</v>
      </c>
      <c r="CF72" s="397"/>
      <c r="CG72" s="239">
        <f t="shared" si="78"/>
        <v>0</v>
      </c>
      <c r="CH72" s="397"/>
      <c r="CI72" s="239">
        <f t="shared" si="79"/>
        <v>0</v>
      </c>
      <c r="CJ72" s="397"/>
      <c r="CK72" s="239">
        <f t="shared" si="80"/>
        <v>0</v>
      </c>
      <c r="CL72" s="397"/>
      <c r="CM72" s="239">
        <f t="shared" si="81"/>
        <v>0</v>
      </c>
      <c r="CN72" s="397"/>
      <c r="CO72" s="239">
        <f t="shared" si="82"/>
        <v>0</v>
      </c>
      <c r="CP72" s="397"/>
      <c r="CQ72" s="239">
        <f t="shared" si="83"/>
        <v>0</v>
      </c>
      <c r="CR72" s="397"/>
      <c r="CS72" s="239">
        <f t="shared" si="84"/>
        <v>0</v>
      </c>
      <c r="CT72" s="397"/>
      <c r="CU72" s="239">
        <f t="shared" si="85"/>
        <v>0</v>
      </c>
      <c r="CV72" s="397"/>
      <c r="CW72" s="239">
        <f t="shared" si="86"/>
        <v>0</v>
      </c>
      <c r="CX72" s="397"/>
      <c r="CY72" s="239">
        <f t="shared" si="87"/>
        <v>0</v>
      </c>
      <c r="CZ72" s="397"/>
      <c r="DA72" s="239">
        <f t="shared" si="88"/>
        <v>0</v>
      </c>
      <c r="DB72" s="397"/>
      <c r="DC72" s="239">
        <f t="shared" si="89"/>
        <v>0</v>
      </c>
      <c r="DD72" s="397"/>
      <c r="DE72" s="239">
        <f t="shared" si="90"/>
        <v>0</v>
      </c>
    </row>
    <row r="73" spans="2:109" ht="11.25" x14ac:dyDescent="0.2">
      <c r="B73" s="238" t="str">
        <f>CONCATENATE(AE$13,"/",AE$14)</f>
        <v>Name 28/Role</v>
      </c>
      <c r="D73" s="210">
        <f>ROUND(AE$38,0)</f>
        <v>0</v>
      </c>
      <c r="E73" s="210">
        <f t="shared" si="38"/>
        <v>0</v>
      </c>
      <c r="F73" s="405">
        <f t="shared" si="39"/>
        <v>0</v>
      </c>
      <c r="G73" s="211" t="str">
        <f t="shared" si="40"/>
        <v>Yes</v>
      </c>
      <c r="H73" s="399"/>
      <c r="I73" s="398">
        <f t="shared" si="41"/>
        <v>0</v>
      </c>
      <c r="J73" s="399"/>
      <c r="K73" s="239">
        <f t="shared" si="42"/>
        <v>0</v>
      </c>
      <c r="L73" s="397"/>
      <c r="M73" s="239">
        <f t="shared" si="43"/>
        <v>0</v>
      </c>
      <c r="N73" s="397"/>
      <c r="O73" s="239">
        <f t="shared" si="44"/>
        <v>0</v>
      </c>
      <c r="P73" s="397"/>
      <c r="Q73" s="239">
        <f t="shared" si="45"/>
        <v>0</v>
      </c>
      <c r="R73" s="397"/>
      <c r="S73" s="239">
        <f t="shared" si="46"/>
        <v>0</v>
      </c>
      <c r="T73" s="406"/>
      <c r="U73" s="407">
        <f t="shared" si="47"/>
        <v>0</v>
      </c>
      <c r="V73" s="397"/>
      <c r="W73" s="239">
        <f t="shared" si="48"/>
        <v>0</v>
      </c>
      <c r="X73" s="397"/>
      <c r="Y73" s="239">
        <f t="shared" si="49"/>
        <v>0</v>
      </c>
      <c r="Z73" s="397"/>
      <c r="AA73" s="239">
        <f t="shared" si="91"/>
        <v>0</v>
      </c>
      <c r="AB73" s="397"/>
      <c r="AC73" s="239">
        <f t="shared" si="50"/>
        <v>0</v>
      </c>
      <c r="AD73" s="397"/>
      <c r="AE73" s="239">
        <f t="shared" si="51"/>
        <v>0</v>
      </c>
      <c r="AF73" s="397"/>
      <c r="AG73" s="239">
        <f t="shared" si="52"/>
        <v>0</v>
      </c>
      <c r="AH73" s="397"/>
      <c r="AI73" s="239">
        <f t="shared" si="53"/>
        <v>0</v>
      </c>
      <c r="AJ73" s="397"/>
      <c r="AK73" s="239">
        <f t="shared" si="54"/>
        <v>0</v>
      </c>
      <c r="AL73" s="397"/>
      <c r="AM73" s="239">
        <f t="shared" si="55"/>
        <v>0</v>
      </c>
      <c r="AN73" s="397"/>
      <c r="AO73" s="239">
        <f t="shared" si="56"/>
        <v>0</v>
      </c>
      <c r="AP73" s="397"/>
      <c r="AQ73" s="239">
        <f t="shared" si="57"/>
        <v>0</v>
      </c>
      <c r="AR73" s="397"/>
      <c r="AS73" s="239">
        <f t="shared" si="58"/>
        <v>0</v>
      </c>
      <c r="AT73" s="397"/>
      <c r="AU73" s="239">
        <f t="shared" si="59"/>
        <v>0</v>
      </c>
      <c r="AV73" s="397"/>
      <c r="AW73" s="239">
        <f t="shared" si="60"/>
        <v>0</v>
      </c>
      <c r="AX73" s="397"/>
      <c r="AY73" s="239">
        <f t="shared" si="61"/>
        <v>0</v>
      </c>
      <c r="AZ73" s="397"/>
      <c r="BA73" s="239">
        <f t="shared" si="62"/>
        <v>0</v>
      </c>
      <c r="BB73" s="397"/>
      <c r="BC73" s="239">
        <f t="shared" si="63"/>
        <v>0</v>
      </c>
      <c r="BD73" s="397"/>
      <c r="BE73" s="239">
        <f t="shared" si="64"/>
        <v>0</v>
      </c>
      <c r="BF73" s="397"/>
      <c r="BG73" s="239">
        <f t="shared" si="65"/>
        <v>0</v>
      </c>
      <c r="BH73" s="397"/>
      <c r="BI73" s="239">
        <f t="shared" si="66"/>
        <v>0</v>
      </c>
      <c r="BJ73" s="397"/>
      <c r="BK73" s="239">
        <f t="shared" si="67"/>
        <v>0</v>
      </c>
      <c r="BL73" s="397"/>
      <c r="BM73" s="239">
        <f t="shared" si="68"/>
        <v>0</v>
      </c>
      <c r="BN73" s="397"/>
      <c r="BO73" s="239">
        <f t="shared" si="69"/>
        <v>0</v>
      </c>
      <c r="BP73" s="397"/>
      <c r="BQ73" s="239">
        <f t="shared" si="70"/>
        <v>0</v>
      </c>
      <c r="BR73" s="397"/>
      <c r="BS73" s="239">
        <f t="shared" si="71"/>
        <v>0</v>
      </c>
      <c r="BT73" s="397"/>
      <c r="BU73" s="239">
        <f t="shared" si="72"/>
        <v>0</v>
      </c>
      <c r="BV73" s="397"/>
      <c r="BW73" s="239">
        <f t="shared" si="73"/>
        <v>0</v>
      </c>
      <c r="BX73" s="397"/>
      <c r="BY73" s="239">
        <f t="shared" si="74"/>
        <v>0</v>
      </c>
      <c r="BZ73" s="397"/>
      <c r="CA73" s="239">
        <f t="shared" si="75"/>
        <v>0</v>
      </c>
      <c r="CB73" s="397"/>
      <c r="CC73" s="239">
        <f t="shared" si="76"/>
        <v>0</v>
      </c>
      <c r="CD73" s="397"/>
      <c r="CE73" s="239">
        <f t="shared" si="77"/>
        <v>0</v>
      </c>
      <c r="CF73" s="397"/>
      <c r="CG73" s="239">
        <f t="shared" si="78"/>
        <v>0</v>
      </c>
      <c r="CH73" s="397"/>
      <c r="CI73" s="239">
        <f t="shared" si="79"/>
        <v>0</v>
      </c>
      <c r="CJ73" s="397"/>
      <c r="CK73" s="239">
        <f t="shared" si="80"/>
        <v>0</v>
      </c>
      <c r="CL73" s="397"/>
      <c r="CM73" s="239">
        <f t="shared" si="81"/>
        <v>0</v>
      </c>
      <c r="CN73" s="397"/>
      <c r="CO73" s="239">
        <f t="shared" si="82"/>
        <v>0</v>
      </c>
      <c r="CP73" s="397"/>
      <c r="CQ73" s="239">
        <f t="shared" si="83"/>
        <v>0</v>
      </c>
      <c r="CR73" s="397"/>
      <c r="CS73" s="239">
        <f t="shared" si="84"/>
        <v>0</v>
      </c>
      <c r="CT73" s="397"/>
      <c r="CU73" s="239">
        <f t="shared" si="85"/>
        <v>0</v>
      </c>
      <c r="CV73" s="397"/>
      <c r="CW73" s="239">
        <f t="shared" si="86"/>
        <v>0</v>
      </c>
      <c r="CX73" s="397"/>
      <c r="CY73" s="239">
        <f t="shared" si="87"/>
        <v>0</v>
      </c>
      <c r="CZ73" s="397"/>
      <c r="DA73" s="239">
        <f t="shared" si="88"/>
        <v>0</v>
      </c>
      <c r="DB73" s="397"/>
      <c r="DC73" s="239">
        <f t="shared" si="89"/>
        <v>0</v>
      </c>
      <c r="DD73" s="397"/>
      <c r="DE73" s="239">
        <f t="shared" si="90"/>
        <v>0</v>
      </c>
    </row>
    <row r="74" spans="2:109" ht="11.25" x14ac:dyDescent="0.2">
      <c r="B74" s="238" t="str">
        <f>CONCATENATE(AF$13,"/",AF$14)</f>
        <v>Name 29/Role</v>
      </c>
      <c r="D74" s="210">
        <f>ROUND(AF$38,0)</f>
        <v>0</v>
      </c>
      <c r="E74" s="210">
        <f t="shared" si="38"/>
        <v>0</v>
      </c>
      <c r="F74" s="405">
        <f t="shared" si="39"/>
        <v>0</v>
      </c>
      <c r="G74" s="211" t="str">
        <f t="shared" si="40"/>
        <v>Yes</v>
      </c>
      <c r="H74" s="399"/>
      <c r="I74" s="398">
        <f t="shared" si="41"/>
        <v>0</v>
      </c>
      <c r="J74" s="399"/>
      <c r="K74" s="239">
        <f t="shared" si="42"/>
        <v>0</v>
      </c>
      <c r="L74" s="397"/>
      <c r="M74" s="239">
        <f t="shared" si="43"/>
        <v>0</v>
      </c>
      <c r="N74" s="397"/>
      <c r="O74" s="239">
        <f t="shared" si="44"/>
        <v>0</v>
      </c>
      <c r="P74" s="397"/>
      <c r="Q74" s="239">
        <f t="shared" si="45"/>
        <v>0</v>
      </c>
      <c r="R74" s="397"/>
      <c r="S74" s="239">
        <f t="shared" si="46"/>
        <v>0</v>
      </c>
      <c r="T74" s="406"/>
      <c r="U74" s="407">
        <f t="shared" si="47"/>
        <v>0</v>
      </c>
      <c r="V74" s="397"/>
      <c r="W74" s="239">
        <f t="shared" si="48"/>
        <v>0</v>
      </c>
      <c r="X74" s="397"/>
      <c r="Y74" s="239">
        <f t="shared" si="49"/>
        <v>0</v>
      </c>
      <c r="Z74" s="397"/>
      <c r="AA74" s="239">
        <f t="shared" si="91"/>
        <v>0</v>
      </c>
      <c r="AB74" s="397"/>
      <c r="AC74" s="239">
        <f t="shared" si="50"/>
        <v>0</v>
      </c>
      <c r="AD74" s="397"/>
      <c r="AE74" s="239">
        <f t="shared" si="51"/>
        <v>0</v>
      </c>
      <c r="AF74" s="397"/>
      <c r="AG74" s="239">
        <f t="shared" si="52"/>
        <v>0</v>
      </c>
      <c r="AH74" s="397"/>
      <c r="AI74" s="239">
        <f t="shared" si="53"/>
        <v>0</v>
      </c>
      <c r="AJ74" s="397"/>
      <c r="AK74" s="239">
        <f t="shared" si="54"/>
        <v>0</v>
      </c>
      <c r="AL74" s="397"/>
      <c r="AM74" s="239">
        <f t="shared" si="55"/>
        <v>0</v>
      </c>
      <c r="AN74" s="397"/>
      <c r="AO74" s="239">
        <f t="shared" si="56"/>
        <v>0</v>
      </c>
      <c r="AP74" s="397"/>
      <c r="AQ74" s="239">
        <f t="shared" si="57"/>
        <v>0</v>
      </c>
      <c r="AR74" s="397"/>
      <c r="AS74" s="239">
        <f t="shared" si="58"/>
        <v>0</v>
      </c>
      <c r="AT74" s="397"/>
      <c r="AU74" s="239">
        <f t="shared" si="59"/>
        <v>0</v>
      </c>
      <c r="AV74" s="397"/>
      <c r="AW74" s="239">
        <f t="shared" si="60"/>
        <v>0</v>
      </c>
      <c r="AX74" s="397"/>
      <c r="AY74" s="239">
        <f t="shared" si="61"/>
        <v>0</v>
      </c>
      <c r="AZ74" s="397"/>
      <c r="BA74" s="239">
        <f t="shared" si="62"/>
        <v>0</v>
      </c>
      <c r="BB74" s="397"/>
      <c r="BC74" s="239">
        <f t="shared" si="63"/>
        <v>0</v>
      </c>
      <c r="BD74" s="397"/>
      <c r="BE74" s="239">
        <f t="shared" si="64"/>
        <v>0</v>
      </c>
      <c r="BF74" s="397"/>
      <c r="BG74" s="239">
        <f t="shared" si="65"/>
        <v>0</v>
      </c>
      <c r="BH74" s="397"/>
      <c r="BI74" s="239">
        <f t="shared" si="66"/>
        <v>0</v>
      </c>
      <c r="BJ74" s="397"/>
      <c r="BK74" s="239">
        <f t="shared" si="67"/>
        <v>0</v>
      </c>
      <c r="BL74" s="397"/>
      <c r="BM74" s="239">
        <f t="shared" si="68"/>
        <v>0</v>
      </c>
      <c r="BN74" s="397"/>
      <c r="BO74" s="239">
        <f t="shared" si="69"/>
        <v>0</v>
      </c>
      <c r="BP74" s="397"/>
      <c r="BQ74" s="239">
        <f t="shared" si="70"/>
        <v>0</v>
      </c>
      <c r="BR74" s="397"/>
      <c r="BS74" s="239">
        <f t="shared" si="71"/>
        <v>0</v>
      </c>
      <c r="BT74" s="397"/>
      <c r="BU74" s="239">
        <f t="shared" si="72"/>
        <v>0</v>
      </c>
      <c r="BV74" s="397"/>
      <c r="BW74" s="239">
        <f t="shared" si="73"/>
        <v>0</v>
      </c>
      <c r="BX74" s="397"/>
      <c r="BY74" s="239">
        <f t="shared" si="74"/>
        <v>0</v>
      </c>
      <c r="BZ74" s="397"/>
      <c r="CA74" s="239">
        <f t="shared" si="75"/>
        <v>0</v>
      </c>
      <c r="CB74" s="397"/>
      <c r="CC74" s="239">
        <f t="shared" si="76"/>
        <v>0</v>
      </c>
      <c r="CD74" s="397"/>
      <c r="CE74" s="239">
        <f t="shared" si="77"/>
        <v>0</v>
      </c>
      <c r="CF74" s="397"/>
      <c r="CG74" s="239">
        <f t="shared" si="78"/>
        <v>0</v>
      </c>
      <c r="CH74" s="397"/>
      <c r="CI74" s="239">
        <f t="shared" si="79"/>
        <v>0</v>
      </c>
      <c r="CJ74" s="397"/>
      <c r="CK74" s="239">
        <f t="shared" si="80"/>
        <v>0</v>
      </c>
      <c r="CL74" s="397"/>
      <c r="CM74" s="239">
        <f t="shared" si="81"/>
        <v>0</v>
      </c>
      <c r="CN74" s="397"/>
      <c r="CO74" s="239">
        <f t="shared" si="82"/>
        <v>0</v>
      </c>
      <c r="CP74" s="397"/>
      <c r="CQ74" s="239">
        <f t="shared" si="83"/>
        <v>0</v>
      </c>
      <c r="CR74" s="397"/>
      <c r="CS74" s="239">
        <f t="shared" si="84"/>
        <v>0</v>
      </c>
      <c r="CT74" s="397"/>
      <c r="CU74" s="239">
        <f t="shared" si="85"/>
        <v>0</v>
      </c>
      <c r="CV74" s="397"/>
      <c r="CW74" s="239">
        <f t="shared" si="86"/>
        <v>0</v>
      </c>
      <c r="CX74" s="397"/>
      <c r="CY74" s="239">
        <f t="shared" si="87"/>
        <v>0</v>
      </c>
      <c r="CZ74" s="397"/>
      <c r="DA74" s="239">
        <f t="shared" si="88"/>
        <v>0</v>
      </c>
      <c r="DB74" s="397"/>
      <c r="DC74" s="239">
        <f t="shared" si="89"/>
        <v>0</v>
      </c>
      <c r="DD74" s="397"/>
      <c r="DE74" s="239">
        <f t="shared" si="90"/>
        <v>0</v>
      </c>
    </row>
    <row r="75" spans="2:109" ht="11.25" x14ac:dyDescent="0.2">
      <c r="B75" s="238" t="str">
        <f>CONCATENATE(AG$13,"/",AG$14)</f>
        <v>Name 30/Role</v>
      </c>
      <c r="D75" s="210">
        <f>ROUND(AG$38,0)</f>
        <v>0</v>
      </c>
      <c r="E75" s="210">
        <f t="shared" si="38"/>
        <v>0</v>
      </c>
      <c r="F75" s="405">
        <f t="shared" si="39"/>
        <v>0</v>
      </c>
      <c r="G75" s="211" t="str">
        <f t="shared" si="40"/>
        <v>Yes</v>
      </c>
      <c r="H75" s="399"/>
      <c r="I75" s="398">
        <f t="shared" si="41"/>
        <v>0</v>
      </c>
      <c r="J75" s="399"/>
      <c r="K75" s="239">
        <f t="shared" si="42"/>
        <v>0</v>
      </c>
      <c r="L75" s="397"/>
      <c r="M75" s="239">
        <f t="shared" si="43"/>
        <v>0</v>
      </c>
      <c r="N75" s="397"/>
      <c r="O75" s="239">
        <f t="shared" si="44"/>
        <v>0</v>
      </c>
      <c r="P75" s="397"/>
      <c r="Q75" s="239">
        <f t="shared" si="45"/>
        <v>0</v>
      </c>
      <c r="R75" s="397"/>
      <c r="S75" s="239">
        <f t="shared" si="46"/>
        <v>0</v>
      </c>
      <c r="T75" s="406"/>
      <c r="U75" s="407">
        <f t="shared" si="47"/>
        <v>0</v>
      </c>
      <c r="V75" s="397"/>
      <c r="W75" s="239">
        <f t="shared" si="48"/>
        <v>0</v>
      </c>
      <c r="X75" s="397"/>
      <c r="Y75" s="239">
        <f t="shared" si="49"/>
        <v>0</v>
      </c>
      <c r="Z75" s="397"/>
      <c r="AA75" s="239">
        <f t="shared" si="91"/>
        <v>0</v>
      </c>
      <c r="AB75" s="397"/>
      <c r="AC75" s="239">
        <f t="shared" si="50"/>
        <v>0</v>
      </c>
      <c r="AD75" s="397"/>
      <c r="AE75" s="239">
        <f t="shared" si="51"/>
        <v>0</v>
      </c>
      <c r="AF75" s="397"/>
      <c r="AG75" s="239">
        <f t="shared" si="52"/>
        <v>0</v>
      </c>
      <c r="AH75" s="397"/>
      <c r="AI75" s="239">
        <f t="shared" si="53"/>
        <v>0</v>
      </c>
      <c r="AJ75" s="397"/>
      <c r="AK75" s="239">
        <f t="shared" si="54"/>
        <v>0</v>
      </c>
      <c r="AL75" s="397"/>
      <c r="AM75" s="239">
        <f t="shared" si="55"/>
        <v>0</v>
      </c>
      <c r="AN75" s="397"/>
      <c r="AO75" s="239">
        <f t="shared" si="56"/>
        <v>0</v>
      </c>
      <c r="AP75" s="397"/>
      <c r="AQ75" s="239">
        <f t="shared" si="57"/>
        <v>0</v>
      </c>
      <c r="AR75" s="397"/>
      <c r="AS75" s="239">
        <f t="shared" si="58"/>
        <v>0</v>
      </c>
      <c r="AT75" s="397"/>
      <c r="AU75" s="239">
        <f t="shared" si="59"/>
        <v>0</v>
      </c>
      <c r="AV75" s="397"/>
      <c r="AW75" s="239">
        <f t="shared" si="60"/>
        <v>0</v>
      </c>
      <c r="AX75" s="397"/>
      <c r="AY75" s="239">
        <f t="shared" si="61"/>
        <v>0</v>
      </c>
      <c r="AZ75" s="397"/>
      <c r="BA75" s="239">
        <f t="shared" si="62"/>
        <v>0</v>
      </c>
      <c r="BB75" s="397"/>
      <c r="BC75" s="239">
        <f t="shared" si="63"/>
        <v>0</v>
      </c>
      <c r="BD75" s="397"/>
      <c r="BE75" s="239">
        <f t="shared" si="64"/>
        <v>0</v>
      </c>
      <c r="BF75" s="397"/>
      <c r="BG75" s="239">
        <f t="shared" si="65"/>
        <v>0</v>
      </c>
      <c r="BH75" s="397"/>
      <c r="BI75" s="239">
        <f t="shared" si="66"/>
        <v>0</v>
      </c>
      <c r="BJ75" s="397"/>
      <c r="BK75" s="239">
        <f t="shared" si="67"/>
        <v>0</v>
      </c>
      <c r="BL75" s="397"/>
      <c r="BM75" s="239">
        <f t="shared" si="68"/>
        <v>0</v>
      </c>
      <c r="BN75" s="397"/>
      <c r="BO75" s="239">
        <f t="shared" si="69"/>
        <v>0</v>
      </c>
      <c r="BP75" s="397"/>
      <c r="BQ75" s="239">
        <f t="shared" si="70"/>
        <v>0</v>
      </c>
      <c r="BR75" s="397"/>
      <c r="BS75" s="239">
        <f t="shared" si="71"/>
        <v>0</v>
      </c>
      <c r="BT75" s="397"/>
      <c r="BU75" s="239">
        <f t="shared" si="72"/>
        <v>0</v>
      </c>
      <c r="BV75" s="397"/>
      <c r="BW75" s="239">
        <f t="shared" si="73"/>
        <v>0</v>
      </c>
      <c r="BX75" s="397"/>
      <c r="BY75" s="239">
        <f t="shared" si="74"/>
        <v>0</v>
      </c>
      <c r="BZ75" s="397"/>
      <c r="CA75" s="239">
        <f t="shared" si="75"/>
        <v>0</v>
      </c>
      <c r="CB75" s="397"/>
      <c r="CC75" s="239">
        <f t="shared" si="76"/>
        <v>0</v>
      </c>
      <c r="CD75" s="397"/>
      <c r="CE75" s="239">
        <f t="shared" si="77"/>
        <v>0</v>
      </c>
      <c r="CF75" s="397"/>
      <c r="CG75" s="239">
        <f t="shared" si="78"/>
        <v>0</v>
      </c>
      <c r="CH75" s="397"/>
      <c r="CI75" s="239">
        <f t="shared" si="79"/>
        <v>0</v>
      </c>
      <c r="CJ75" s="397"/>
      <c r="CK75" s="239">
        <f t="shared" si="80"/>
        <v>0</v>
      </c>
      <c r="CL75" s="397"/>
      <c r="CM75" s="239">
        <f t="shared" si="81"/>
        <v>0</v>
      </c>
      <c r="CN75" s="397"/>
      <c r="CO75" s="239">
        <f t="shared" si="82"/>
        <v>0</v>
      </c>
      <c r="CP75" s="397"/>
      <c r="CQ75" s="239">
        <f t="shared" si="83"/>
        <v>0</v>
      </c>
      <c r="CR75" s="397"/>
      <c r="CS75" s="239">
        <f t="shared" si="84"/>
        <v>0</v>
      </c>
      <c r="CT75" s="397"/>
      <c r="CU75" s="239">
        <f t="shared" si="85"/>
        <v>0</v>
      </c>
      <c r="CV75" s="397"/>
      <c r="CW75" s="239">
        <f t="shared" si="86"/>
        <v>0</v>
      </c>
      <c r="CX75" s="397"/>
      <c r="CY75" s="239">
        <f t="shared" si="87"/>
        <v>0</v>
      </c>
      <c r="CZ75" s="397"/>
      <c r="DA75" s="239">
        <f t="shared" si="88"/>
        <v>0</v>
      </c>
      <c r="DB75" s="397"/>
      <c r="DC75" s="239">
        <f t="shared" si="89"/>
        <v>0</v>
      </c>
      <c r="DD75" s="397"/>
      <c r="DE75" s="239">
        <f t="shared" si="90"/>
        <v>0</v>
      </c>
    </row>
    <row r="76" spans="2:109" ht="11.25" x14ac:dyDescent="0.2">
      <c r="B76" s="238" t="str">
        <f>CONCATENATE(AH$13,"/",AH$14)</f>
        <v>Name 31/Role</v>
      </c>
      <c r="D76" s="210">
        <f>ROUND(AH$38,0)</f>
        <v>0</v>
      </c>
      <c r="E76" s="210">
        <f t="shared" si="38"/>
        <v>0</v>
      </c>
      <c r="F76" s="405">
        <f t="shared" si="39"/>
        <v>0</v>
      </c>
      <c r="G76" s="211" t="str">
        <f t="shared" si="40"/>
        <v>Yes</v>
      </c>
      <c r="H76" s="399"/>
      <c r="I76" s="398">
        <f t="shared" si="41"/>
        <v>0</v>
      </c>
      <c r="J76" s="399"/>
      <c r="K76" s="239">
        <f t="shared" si="42"/>
        <v>0</v>
      </c>
      <c r="L76" s="397"/>
      <c r="M76" s="239">
        <f t="shared" si="43"/>
        <v>0</v>
      </c>
      <c r="N76" s="397"/>
      <c r="O76" s="239">
        <f t="shared" si="44"/>
        <v>0</v>
      </c>
      <c r="P76" s="397"/>
      <c r="Q76" s="239">
        <f t="shared" si="45"/>
        <v>0</v>
      </c>
      <c r="R76" s="397"/>
      <c r="S76" s="239">
        <f t="shared" si="46"/>
        <v>0</v>
      </c>
      <c r="T76" s="406"/>
      <c r="U76" s="407">
        <f t="shared" si="47"/>
        <v>0</v>
      </c>
      <c r="V76" s="397"/>
      <c r="W76" s="239">
        <f t="shared" si="48"/>
        <v>0</v>
      </c>
      <c r="X76" s="397"/>
      <c r="Y76" s="239">
        <f t="shared" si="49"/>
        <v>0</v>
      </c>
      <c r="Z76" s="397"/>
      <c r="AA76" s="239">
        <f t="shared" si="91"/>
        <v>0</v>
      </c>
      <c r="AB76" s="397"/>
      <c r="AC76" s="239">
        <f t="shared" si="50"/>
        <v>0</v>
      </c>
      <c r="AD76" s="397"/>
      <c r="AE76" s="239">
        <f t="shared" si="51"/>
        <v>0</v>
      </c>
      <c r="AF76" s="397"/>
      <c r="AG76" s="239">
        <f t="shared" si="52"/>
        <v>0</v>
      </c>
      <c r="AH76" s="397"/>
      <c r="AI76" s="239">
        <f t="shared" si="53"/>
        <v>0</v>
      </c>
      <c r="AJ76" s="397"/>
      <c r="AK76" s="239">
        <f t="shared" si="54"/>
        <v>0</v>
      </c>
      <c r="AL76" s="397"/>
      <c r="AM76" s="239">
        <f t="shared" si="55"/>
        <v>0</v>
      </c>
      <c r="AN76" s="397"/>
      <c r="AO76" s="239">
        <f t="shared" si="56"/>
        <v>0</v>
      </c>
      <c r="AP76" s="397"/>
      <c r="AQ76" s="239">
        <f t="shared" si="57"/>
        <v>0</v>
      </c>
      <c r="AR76" s="397"/>
      <c r="AS76" s="239">
        <f t="shared" si="58"/>
        <v>0</v>
      </c>
      <c r="AT76" s="397"/>
      <c r="AU76" s="239">
        <f t="shared" si="59"/>
        <v>0</v>
      </c>
      <c r="AV76" s="397"/>
      <c r="AW76" s="239">
        <f t="shared" si="60"/>
        <v>0</v>
      </c>
      <c r="AX76" s="397"/>
      <c r="AY76" s="239">
        <f t="shared" si="61"/>
        <v>0</v>
      </c>
      <c r="AZ76" s="397"/>
      <c r="BA76" s="239">
        <f t="shared" si="62"/>
        <v>0</v>
      </c>
      <c r="BB76" s="397"/>
      <c r="BC76" s="239">
        <f t="shared" si="63"/>
        <v>0</v>
      </c>
      <c r="BD76" s="397"/>
      <c r="BE76" s="239">
        <f t="shared" si="64"/>
        <v>0</v>
      </c>
      <c r="BF76" s="397"/>
      <c r="BG76" s="239">
        <f t="shared" si="65"/>
        <v>0</v>
      </c>
      <c r="BH76" s="397"/>
      <c r="BI76" s="239">
        <f t="shared" si="66"/>
        <v>0</v>
      </c>
      <c r="BJ76" s="397"/>
      <c r="BK76" s="239">
        <f t="shared" si="67"/>
        <v>0</v>
      </c>
      <c r="BL76" s="397"/>
      <c r="BM76" s="239">
        <f t="shared" si="68"/>
        <v>0</v>
      </c>
      <c r="BN76" s="397"/>
      <c r="BO76" s="239">
        <f t="shared" si="69"/>
        <v>0</v>
      </c>
      <c r="BP76" s="397"/>
      <c r="BQ76" s="239">
        <f t="shared" si="70"/>
        <v>0</v>
      </c>
      <c r="BR76" s="397"/>
      <c r="BS76" s="239">
        <f t="shared" si="71"/>
        <v>0</v>
      </c>
      <c r="BT76" s="397"/>
      <c r="BU76" s="239">
        <f t="shared" si="72"/>
        <v>0</v>
      </c>
      <c r="BV76" s="397"/>
      <c r="BW76" s="239">
        <f t="shared" si="73"/>
        <v>0</v>
      </c>
      <c r="BX76" s="397"/>
      <c r="BY76" s="239">
        <f t="shared" si="74"/>
        <v>0</v>
      </c>
      <c r="BZ76" s="397"/>
      <c r="CA76" s="239">
        <f t="shared" si="75"/>
        <v>0</v>
      </c>
      <c r="CB76" s="397"/>
      <c r="CC76" s="239">
        <f t="shared" si="76"/>
        <v>0</v>
      </c>
      <c r="CD76" s="397"/>
      <c r="CE76" s="239">
        <f t="shared" si="77"/>
        <v>0</v>
      </c>
      <c r="CF76" s="397"/>
      <c r="CG76" s="239">
        <f t="shared" si="78"/>
        <v>0</v>
      </c>
      <c r="CH76" s="397"/>
      <c r="CI76" s="239">
        <f t="shared" si="79"/>
        <v>0</v>
      </c>
      <c r="CJ76" s="397"/>
      <c r="CK76" s="239">
        <f t="shared" si="80"/>
        <v>0</v>
      </c>
      <c r="CL76" s="397"/>
      <c r="CM76" s="239">
        <f t="shared" si="81"/>
        <v>0</v>
      </c>
      <c r="CN76" s="397"/>
      <c r="CO76" s="239">
        <f t="shared" si="82"/>
        <v>0</v>
      </c>
      <c r="CP76" s="397"/>
      <c r="CQ76" s="239">
        <f t="shared" si="83"/>
        <v>0</v>
      </c>
      <c r="CR76" s="397"/>
      <c r="CS76" s="239">
        <f t="shared" si="84"/>
        <v>0</v>
      </c>
      <c r="CT76" s="397"/>
      <c r="CU76" s="239">
        <f t="shared" si="85"/>
        <v>0</v>
      </c>
      <c r="CV76" s="397"/>
      <c r="CW76" s="239">
        <f t="shared" si="86"/>
        <v>0</v>
      </c>
      <c r="CX76" s="397"/>
      <c r="CY76" s="239">
        <f t="shared" si="87"/>
        <v>0</v>
      </c>
      <c r="CZ76" s="397"/>
      <c r="DA76" s="239">
        <f t="shared" si="88"/>
        <v>0</v>
      </c>
      <c r="DB76" s="397"/>
      <c r="DC76" s="239">
        <f t="shared" si="89"/>
        <v>0</v>
      </c>
      <c r="DD76" s="397"/>
      <c r="DE76" s="239">
        <f t="shared" si="90"/>
        <v>0</v>
      </c>
    </row>
    <row r="77" spans="2:109" ht="11.25" x14ac:dyDescent="0.2">
      <c r="B77" s="238" t="str">
        <f>CONCATENATE(AI$13,"/",AI$14)</f>
        <v>Name 32/Role</v>
      </c>
      <c r="D77" s="210">
        <f>ROUND(AI$38,0)</f>
        <v>0</v>
      </c>
      <c r="E77" s="210">
        <f t="shared" si="38"/>
        <v>0</v>
      </c>
      <c r="F77" s="405">
        <f t="shared" si="39"/>
        <v>0</v>
      </c>
      <c r="G77" s="211" t="str">
        <f t="shared" si="40"/>
        <v>Yes</v>
      </c>
      <c r="H77" s="399"/>
      <c r="I77" s="398">
        <f t="shared" si="41"/>
        <v>0</v>
      </c>
      <c r="J77" s="399"/>
      <c r="K77" s="239">
        <f t="shared" si="42"/>
        <v>0</v>
      </c>
      <c r="L77" s="397"/>
      <c r="M77" s="239">
        <f t="shared" si="43"/>
        <v>0</v>
      </c>
      <c r="N77" s="397"/>
      <c r="O77" s="239">
        <f t="shared" si="44"/>
        <v>0</v>
      </c>
      <c r="P77" s="397"/>
      <c r="Q77" s="239">
        <f t="shared" si="45"/>
        <v>0</v>
      </c>
      <c r="R77" s="397"/>
      <c r="S77" s="239">
        <f t="shared" si="46"/>
        <v>0</v>
      </c>
      <c r="T77" s="406"/>
      <c r="U77" s="407">
        <f t="shared" si="47"/>
        <v>0</v>
      </c>
      <c r="V77" s="397"/>
      <c r="W77" s="239">
        <f t="shared" si="48"/>
        <v>0</v>
      </c>
      <c r="X77" s="397"/>
      <c r="Y77" s="239">
        <f t="shared" si="49"/>
        <v>0</v>
      </c>
      <c r="Z77" s="397"/>
      <c r="AA77" s="239">
        <f t="shared" si="91"/>
        <v>0</v>
      </c>
      <c r="AB77" s="397"/>
      <c r="AC77" s="239">
        <f t="shared" si="50"/>
        <v>0</v>
      </c>
      <c r="AD77" s="397"/>
      <c r="AE77" s="239">
        <f t="shared" si="51"/>
        <v>0</v>
      </c>
      <c r="AF77" s="397"/>
      <c r="AG77" s="239">
        <f t="shared" si="52"/>
        <v>0</v>
      </c>
      <c r="AH77" s="397"/>
      <c r="AI77" s="239">
        <f t="shared" si="53"/>
        <v>0</v>
      </c>
      <c r="AJ77" s="397"/>
      <c r="AK77" s="239">
        <f t="shared" si="54"/>
        <v>0</v>
      </c>
      <c r="AL77" s="397"/>
      <c r="AM77" s="239">
        <f t="shared" si="55"/>
        <v>0</v>
      </c>
      <c r="AN77" s="397"/>
      <c r="AO77" s="239">
        <f t="shared" si="56"/>
        <v>0</v>
      </c>
      <c r="AP77" s="397"/>
      <c r="AQ77" s="239">
        <f t="shared" si="57"/>
        <v>0</v>
      </c>
      <c r="AR77" s="397"/>
      <c r="AS77" s="239">
        <f t="shared" si="58"/>
        <v>0</v>
      </c>
      <c r="AT77" s="397"/>
      <c r="AU77" s="239">
        <f t="shared" si="59"/>
        <v>0</v>
      </c>
      <c r="AV77" s="397"/>
      <c r="AW77" s="239">
        <f t="shared" si="60"/>
        <v>0</v>
      </c>
      <c r="AX77" s="397"/>
      <c r="AY77" s="239">
        <f t="shared" si="61"/>
        <v>0</v>
      </c>
      <c r="AZ77" s="397"/>
      <c r="BA77" s="239">
        <f t="shared" si="62"/>
        <v>0</v>
      </c>
      <c r="BB77" s="397"/>
      <c r="BC77" s="239">
        <f t="shared" si="63"/>
        <v>0</v>
      </c>
      <c r="BD77" s="397"/>
      <c r="BE77" s="239">
        <f t="shared" si="64"/>
        <v>0</v>
      </c>
      <c r="BF77" s="397"/>
      <c r="BG77" s="239">
        <f t="shared" si="65"/>
        <v>0</v>
      </c>
      <c r="BH77" s="397"/>
      <c r="BI77" s="239">
        <f t="shared" si="66"/>
        <v>0</v>
      </c>
      <c r="BJ77" s="397"/>
      <c r="BK77" s="239">
        <f t="shared" si="67"/>
        <v>0</v>
      </c>
      <c r="BL77" s="397"/>
      <c r="BM77" s="239">
        <f t="shared" si="68"/>
        <v>0</v>
      </c>
      <c r="BN77" s="397"/>
      <c r="BO77" s="239">
        <f t="shared" si="69"/>
        <v>0</v>
      </c>
      <c r="BP77" s="397"/>
      <c r="BQ77" s="239">
        <f t="shared" si="70"/>
        <v>0</v>
      </c>
      <c r="BR77" s="397"/>
      <c r="BS77" s="239">
        <f t="shared" si="71"/>
        <v>0</v>
      </c>
      <c r="BT77" s="397"/>
      <c r="BU77" s="239">
        <f t="shared" si="72"/>
        <v>0</v>
      </c>
      <c r="BV77" s="397"/>
      <c r="BW77" s="239">
        <f t="shared" si="73"/>
        <v>0</v>
      </c>
      <c r="BX77" s="397"/>
      <c r="BY77" s="239">
        <f t="shared" si="74"/>
        <v>0</v>
      </c>
      <c r="BZ77" s="397"/>
      <c r="CA77" s="239">
        <f t="shared" si="75"/>
        <v>0</v>
      </c>
      <c r="CB77" s="397"/>
      <c r="CC77" s="239">
        <f t="shared" si="76"/>
        <v>0</v>
      </c>
      <c r="CD77" s="397"/>
      <c r="CE77" s="239">
        <f t="shared" si="77"/>
        <v>0</v>
      </c>
      <c r="CF77" s="397"/>
      <c r="CG77" s="239">
        <f t="shared" si="78"/>
        <v>0</v>
      </c>
      <c r="CH77" s="397"/>
      <c r="CI77" s="239">
        <f t="shared" si="79"/>
        <v>0</v>
      </c>
      <c r="CJ77" s="397"/>
      <c r="CK77" s="239">
        <f t="shared" si="80"/>
        <v>0</v>
      </c>
      <c r="CL77" s="397"/>
      <c r="CM77" s="239">
        <f t="shared" si="81"/>
        <v>0</v>
      </c>
      <c r="CN77" s="397"/>
      <c r="CO77" s="239">
        <f t="shared" si="82"/>
        <v>0</v>
      </c>
      <c r="CP77" s="397"/>
      <c r="CQ77" s="239">
        <f t="shared" si="83"/>
        <v>0</v>
      </c>
      <c r="CR77" s="397"/>
      <c r="CS77" s="239">
        <f t="shared" si="84"/>
        <v>0</v>
      </c>
      <c r="CT77" s="397"/>
      <c r="CU77" s="239">
        <f t="shared" si="85"/>
        <v>0</v>
      </c>
      <c r="CV77" s="397"/>
      <c r="CW77" s="239">
        <f t="shared" si="86"/>
        <v>0</v>
      </c>
      <c r="CX77" s="397"/>
      <c r="CY77" s="239">
        <f t="shared" si="87"/>
        <v>0</v>
      </c>
      <c r="CZ77" s="397"/>
      <c r="DA77" s="239">
        <f t="shared" si="88"/>
        <v>0</v>
      </c>
      <c r="DB77" s="397"/>
      <c r="DC77" s="239">
        <f t="shared" si="89"/>
        <v>0</v>
      </c>
      <c r="DD77" s="397"/>
      <c r="DE77" s="239">
        <f t="shared" si="90"/>
        <v>0</v>
      </c>
    </row>
    <row r="78" spans="2:109" ht="11.25" x14ac:dyDescent="0.2">
      <c r="B78" s="238" t="str">
        <f>CONCATENATE(AJ$13,"/",AJ$14)</f>
        <v>Name 33/Role</v>
      </c>
      <c r="D78" s="210">
        <f>ROUND(AJ$38,0)</f>
        <v>0</v>
      </c>
      <c r="E78" s="210">
        <f t="shared" ref="E78:E95" si="92">ROUND(I78+K78+M78+O78+Q78+S78+U78+W78+Y78+AA78+AC78+AE78+AG78+AI78+AK78+AM78+AO78+AQ78+AS78+AU78+AW78+AY78+BA78+BC78+BE78+BG78+BI78+BK78+BM78+BO78+BQ78+BS78+BU78+BW78+BY78+CA78+CC78+CE78+CG78+CI78+CK78+CM78+CO78+CQ78+CS78+CU78+CW78+CY78+DA78+DC78+DE78,0)</f>
        <v>0</v>
      </c>
      <c r="F78" s="405">
        <f t="shared" ref="F78:F95" si="93">H78+J78+L78+N78+P78+R78+T78+V78+X78+Z78+AB78+AD78+AF78+AH78+AJ78+AL78+AN78+AP78+AR78+AT78+AV78+AX78+AZ78+BB78+BD78+BF78+BH78+BJ78+BL78+BN78+BP78+BR78+BT78+BV78+BX78+BZ78+CB78+CD78+CF78+CH78+CJ78+CL78+CN78+CP78+CR78+CT78+CV78+CX78+CZ78+DB78+DD78</f>
        <v>0</v>
      </c>
      <c r="G78" s="211" t="str">
        <f t="shared" ref="G78:G95" si="94">IF(D78&lt;&gt;E78, "No", "Yes")</f>
        <v>Yes</v>
      </c>
      <c r="H78" s="399"/>
      <c r="I78" s="398">
        <f t="shared" ref="I78:I95" si="95">D78*H78</f>
        <v>0</v>
      </c>
      <c r="J78" s="399"/>
      <c r="K78" s="239">
        <f t="shared" ref="K78:K95" si="96">D78*J78</f>
        <v>0</v>
      </c>
      <c r="L78" s="397"/>
      <c r="M78" s="239">
        <f t="shared" ref="M78:M95" si="97">D78*L78</f>
        <v>0</v>
      </c>
      <c r="N78" s="397"/>
      <c r="O78" s="239">
        <f t="shared" ref="O78:O95" si="98">D78*N78</f>
        <v>0</v>
      </c>
      <c r="P78" s="397"/>
      <c r="Q78" s="239">
        <f t="shared" ref="Q78:Q95" si="99">D78*P78</f>
        <v>0</v>
      </c>
      <c r="R78" s="397"/>
      <c r="S78" s="239">
        <f t="shared" ref="S78:S95" si="100">D78*R78</f>
        <v>0</v>
      </c>
      <c r="T78" s="406"/>
      <c r="U78" s="407">
        <f t="shared" ref="U78:U95" si="101">D78*T78</f>
        <v>0</v>
      </c>
      <c r="V78" s="397"/>
      <c r="W78" s="239">
        <f t="shared" ref="W78:W95" si="102">D78*V78</f>
        <v>0</v>
      </c>
      <c r="X78" s="397"/>
      <c r="Y78" s="239">
        <f t="shared" ref="Y78:Y95" si="103">D78*X78</f>
        <v>0</v>
      </c>
      <c r="Z78" s="397"/>
      <c r="AA78" s="239">
        <f t="shared" si="91"/>
        <v>0</v>
      </c>
      <c r="AB78" s="397"/>
      <c r="AC78" s="239">
        <f t="shared" ref="AC78:AC95" si="104">D78*AB78</f>
        <v>0</v>
      </c>
      <c r="AD78" s="397"/>
      <c r="AE78" s="239">
        <f t="shared" ref="AE78:AE95" si="105">D78*AD78</f>
        <v>0</v>
      </c>
      <c r="AF78" s="397"/>
      <c r="AG78" s="239">
        <f t="shared" ref="AG78:AG95" si="106">D78*AF78</f>
        <v>0</v>
      </c>
      <c r="AH78" s="397"/>
      <c r="AI78" s="239">
        <f t="shared" ref="AI78:AI95" si="107">D78*AH78</f>
        <v>0</v>
      </c>
      <c r="AJ78" s="397"/>
      <c r="AK78" s="239">
        <f t="shared" ref="AK78:AK95" si="108">D78*AJ78</f>
        <v>0</v>
      </c>
      <c r="AL78" s="397"/>
      <c r="AM78" s="239">
        <f t="shared" ref="AM78:AM95" si="109">D78*AL78</f>
        <v>0</v>
      </c>
      <c r="AN78" s="397"/>
      <c r="AO78" s="239">
        <f t="shared" ref="AO78:AO95" si="110">D78*AN78</f>
        <v>0</v>
      </c>
      <c r="AP78" s="397"/>
      <c r="AQ78" s="239">
        <f t="shared" ref="AQ78:AQ95" si="111">D78*AP78</f>
        <v>0</v>
      </c>
      <c r="AR78" s="397"/>
      <c r="AS78" s="239">
        <f t="shared" ref="AS78:AS95" si="112">D78*AR78</f>
        <v>0</v>
      </c>
      <c r="AT78" s="397"/>
      <c r="AU78" s="239">
        <f t="shared" ref="AU78:AU95" si="113">D78*AT78</f>
        <v>0</v>
      </c>
      <c r="AV78" s="397"/>
      <c r="AW78" s="239">
        <f t="shared" ref="AW78:AW95" si="114">D78*AV78</f>
        <v>0</v>
      </c>
      <c r="AX78" s="397"/>
      <c r="AY78" s="239">
        <f t="shared" ref="AY78:AY95" si="115">D78*AX78</f>
        <v>0</v>
      </c>
      <c r="AZ78" s="397"/>
      <c r="BA78" s="239">
        <f t="shared" ref="BA78:BA95" si="116">D78*AZ78</f>
        <v>0</v>
      </c>
      <c r="BB78" s="397"/>
      <c r="BC78" s="239">
        <f t="shared" ref="BC78:BC95" si="117">D78*BB78</f>
        <v>0</v>
      </c>
      <c r="BD78" s="397"/>
      <c r="BE78" s="239">
        <f t="shared" ref="BE78:BE95" si="118">D78*BD78</f>
        <v>0</v>
      </c>
      <c r="BF78" s="397"/>
      <c r="BG78" s="239">
        <f t="shared" ref="BG78:BG95" si="119">D78*BF78</f>
        <v>0</v>
      </c>
      <c r="BH78" s="397"/>
      <c r="BI78" s="239">
        <f t="shared" ref="BI78:BI95" si="120">D78*BH78</f>
        <v>0</v>
      </c>
      <c r="BJ78" s="397"/>
      <c r="BK78" s="239">
        <f t="shared" ref="BK78:BK95" si="121">D78*BJ78</f>
        <v>0</v>
      </c>
      <c r="BL78" s="397"/>
      <c r="BM78" s="239">
        <f t="shared" ref="BM78:BM95" si="122">D78*BL78</f>
        <v>0</v>
      </c>
      <c r="BN78" s="397"/>
      <c r="BO78" s="239">
        <f t="shared" ref="BO78:BO95" si="123">D78*BN78</f>
        <v>0</v>
      </c>
      <c r="BP78" s="397"/>
      <c r="BQ78" s="239">
        <f t="shared" ref="BQ78:BQ95" si="124">D78*BP78</f>
        <v>0</v>
      </c>
      <c r="BR78" s="397"/>
      <c r="BS78" s="239">
        <f t="shared" ref="BS78:BS95" si="125">(D78*BR78)</f>
        <v>0</v>
      </c>
      <c r="BT78" s="397"/>
      <c r="BU78" s="239">
        <f t="shared" ref="BU78:BU95" si="126">D78*BT78</f>
        <v>0</v>
      </c>
      <c r="BV78" s="397"/>
      <c r="BW78" s="239">
        <f t="shared" ref="BW78:BW95" si="127">D78*BV78</f>
        <v>0</v>
      </c>
      <c r="BX78" s="397"/>
      <c r="BY78" s="239">
        <f t="shared" ref="BY78:BY95" si="128">D78*BX78</f>
        <v>0</v>
      </c>
      <c r="BZ78" s="397"/>
      <c r="CA78" s="239">
        <f t="shared" ref="CA78:CA95" si="129">D78*BZ78</f>
        <v>0</v>
      </c>
      <c r="CB78" s="397"/>
      <c r="CC78" s="239">
        <f t="shared" ref="CC78:CC95" si="130">D78*CB78</f>
        <v>0</v>
      </c>
      <c r="CD78" s="397"/>
      <c r="CE78" s="239">
        <f t="shared" ref="CE78:CE95" si="131">D78*CD78</f>
        <v>0</v>
      </c>
      <c r="CF78" s="397"/>
      <c r="CG78" s="239">
        <f t="shared" ref="CG78:CG95" si="132">D78*CF78</f>
        <v>0</v>
      </c>
      <c r="CH78" s="397"/>
      <c r="CI78" s="239">
        <f t="shared" ref="CI78:CI95" si="133">D78*CH78</f>
        <v>0</v>
      </c>
      <c r="CJ78" s="397"/>
      <c r="CK78" s="239">
        <f t="shared" ref="CK78:CK95" si="134">D78*CJ78</f>
        <v>0</v>
      </c>
      <c r="CL78" s="397"/>
      <c r="CM78" s="239">
        <f t="shared" ref="CM78:CM95" si="135">D78*CL78</f>
        <v>0</v>
      </c>
      <c r="CN78" s="397"/>
      <c r="CO78" s="239">
        <f t="shared" ref="CO78:CO95" si="136">D78*CN78</f>
        <v>0</v>
      </c>
      <c r="CP78" s="397"/>
      <c r="CQ78" s="239">
        <f t="shared" ref="CQ78:CQ95" si="137">D78*CP78</f>
        <v>0</v>
      </c>
      <c r="CR78" s="397"/>
      <c r="CS78" s="239">
        <f t="shared" ref="CS78:CS95" si="138">D78*CR78</f>
        <v>0</v>
      </c>
      <c r="CT78" s="397"/>
      <c r="CU78" s="239">
        <f t="shared" ref="CU78:CU95" si="139">D78*CT78</f>
        <v>0</v>
      </c>
      <c r="CV78" s="397"/>
      <c r="CW78" s="239">
        <f t="shared" ref="CW78:CW95" si="140">D78*CV78</f>
        <v>0</v>
      </c>
      <c r="CX78" s="397"/>
      <c r="CY78" s="239">
        <f t="shared" ref="CY78:CY95" si="141">D78*CX78</f>
        <v>0</v>
      </c>
      <c r="CZ78" s="397"/>
      <c r="DA78" s="239">
        <f t="shared" ref="DA78:DA95" si="142">D78*CZ78</f>
        <v>0</v>
      </c>
      <c r="DB78" s="397"/>
      <c r="DC78" s="239">
        <f t="shared" ref="DC78:DC95" si="143">D78*DB78</f>
        <v>0</v>
      </c>
      <c r="DD78" s="397"/>
      <c r="DE78" s="239">
        <f t="shared" ref="DE78:DE95" si="144">D78*DD78</f>
        <v>0</v>
      </c>
    </row>
    <row r="79" spans="2:109" ht="11.25" x14ac:dyDescent="0.2">
      <c r="B79" s="238" t="str">
        <f>CONCATENATE(AK$13,"/",AK$14)</f>
        <v>Name 34/Role</v>
      </c>
      <c r="D79" s="210">
        <f>ROUND(AK$38,0)</f>
        <v>0</v>
      </c>
      <c r="E79" s="210">
        <f t="shared" si="92"/>
        <v>0</v>
      </c>
      <c r="F79" s="405">
        <f t="shared" si="93"/>
        <v>0</v>
      </c>
      <c r="G79" s="211" t="str">
        <f t="shared" si="94"/>
        <v>Yes</v>
      </c>
      <c r="H79" s="399"/>
      <c r="I79" s="398">
        <f t="shared" si="95"/>
        <v>0</v>
      </c>
      <c r="J79" s="399"/>
      <c r="K79" s="239">
        <f t="shared" si="96"/>
        <v>0</v>
      </c>
      <c r="L79" s="397"/>
      <c r="M79" s="239">
        <f t="shared" si="97"/>
        <v>0</v>
      </c>
      <c r="N79" s="397"/>
      <c r="O79" s="239">
        <f t="shared" si="98"/>
        <v>0</v>
      </c>
      <c r="P79" s="397"/>
      <c r="Q79" s="239">
        <f t="shared" si="99"/>
        <v>0</v>
      </c>
      <c r="R79" s="397"/>
      <c r="S79" s="239">
        <f t="shared" si="100"/>
        <v>0</v>
      </c>
      <c r="T79" s="406"/>
      <c r="U79" s="407">
        <f t="shared" si="101"/>
        <v>0</v>
      </c>
      <c r="V79" s="397"/>
      <c r="W79" s="239">
        <f t="shared" si="102"/>
        <v>0</v>
      </c>
      <c r="X79" s="397"/>
      <c r="Y79" s="239">
        <f t="shared" si="103"/>
        <v>0</v>
      </c>
      <c r="Z79" s="397"/>
      <c r="AA79" s="239">
        <f t="shared" ref="AA79:AA95" si="145">ROUND(D79*Z79,0)</f>
        <v>0</v>
      </c>
      <c r="AB79" s="397"/>
      <c r="AC79" s="239">
        <f t="shared" si="104"/>
        <v>0</v>
      </c>
      <c r="AD79" s="397"/>
      <c r="AE79" s="239">
        <f t="shared" si="105"/>
        <v>0</v>
      </c>
      <c r="AF79" s="397"/>
      <c r="AG79" s="239">
        <f t="shared" si="106"/>
        <v>0</v>
      </c>
      <c r="AH79" s="397"/>
      <c r="AI79" s="239">
        <f t="shared" si="107"/>
        <v>0</v>
      </c>
      <c r="AJ79" s="397"/>
      <c r="AK79" s="239">
        <f t="shared" si="108"/>
        <v>0</v>
      </c>
      <c r="AL79" s="397"/>
      <c r="AM79" s="239">
        <f t="shared" si="109"/>
        <v>0</v>
      </c>
      <c r="AN79" s="397"/>
      <c r="AO79" s="239">
        <f t="shared" si="110"/>
        <v>0</v>
      </c>
      <c r="AP79" s="397"/>
      <c r="AQ79" s="239">
        <f t="shared" si="111"/>
        <v>0</v>
      </c>
      <c r="AR79" s="397"/>
      <c r="AS79" s="239">
        <f t="shared" si="112"/>
        <v>0</v>
      </c>
      <c r="AT79" s="397"/>
      <c r="AU79" s="239">
        <f t="shared" si="113"/>
        <v>0</v>
      </c>
      <c r="AV79" s="397"/>
      <c r="AW79" s="239">
        <f t="shared" si="114"/>
        <v>0</v>
      </c>
      <c r="AX79" s="397"/>
      <c r="AY79" s="239">
        <f t="shared" si="115"/>
        <v>0</v>
      </c>
      <c r="AZ79" s="397"/>
      <c r="BA79" s="239">
        <f t="shared" si="116"/>
        <v>0</v>
      </c>
      <c r="BB79" s="397"/>
      <c r="BC79" s="239">
        <f t="shared" si="117"/>
        <v>0</v>
      </c>
      <c r="BD79" s="397"/>
      <c r="BE79" s="239">
        <f t="shared" si="118"/>
        <v>0</v>
      </c>
      <c r="BF79" s="397"/>
      <c r="BG79" s="239">
        <f t="shared" si="119"/>
        <v>0</v>
      </c>
      <c r="BH79" s="397"/>
      <c r="BI79" s="239">
        <f t="shared" si="120"/>
        <v>0</v>
      </c>
      <c r="BJ79" s="397"/>
      <c r="BK79" s="239">
        <f t="shared" si="121"/>
        <v>0</v>
      </c>
      <c r="BL79" s="397"/>
      <c r="BM79" s="239">
        <f t="shared" si="122"/>
        <v>0</v>
      </c>
      <c r="BN79" s="397"/>
      <c r="BO79" s="239">
        <f t="shared" si="123"/>
        <v>0</v>
      </c>
      <c r="BP79" s="397"/>
      <c r="BQ79" s="239">
        <f t="shared" si="124"/>
        <v>0</v>
      </c>
      <c r="BR79" s="397"/>
      <c r="BS79" s="239">
        <f t="shared" si="125"/>
        <v>0</v>
      </c>
      <c r="BT79" s="397"/>
      <c r="BU79" s="239">
        <f t="shared" si="126"/>
        <v>0</v>
      </c>
      <c r="BV79" s="397"/>
      <c r="BW79" s="239">
        <f t="shared" si="127"/>
        <v>0</v>
      </c>
      <c r="BX79" s="397"/>
      <c r="BY79" s="239">
        <f t="shared" si="128"/>
        <v>0</v>
      </c>
      <c r="BZ79" s="397"/>
      <c r="CA79" s="239">
        <f t="shared" si="129"/>
        <v>0</v>
      </c>
      <c r="CB79" s="397"/>
      <c r="CC79" s="239">
        <f t="shared" si="130"/>
        <v>0</v>
      </c>
      <c r="CD79" s="397"/>
      <c r="CE79" s="239">
        <f t="shared" si="131"/>
        <v>0</v>
      </c>
      <c r="CF79" s="397"/>
      <c r="CG79" s="239">
        <f t="shared" si="132"/>
        <v>0</v>
      </c>
      <c r="CH79" s="397"/>
      <c r="CI79" s="239">
        <f t="shared" si="133"/>
        <v>0</v>
      </c>
      <c r="CJ79" s="397"/>
      <c r="CK79" s="239">
        <f t="shared" si="134"/>
        <v>0</v>
      </c>
      <c r="CL79" s="397"/>
      <c r="CM79" s="239">
        <f t="shared" si="135"/>
        <v>0</v>
      </c>
      <c r="CN79" s="397"/>
      <c r="CO79" s="239">
        <f t="shared" si="136"/>
        <v>0</v>
      </c>
      <c r="CP79" s="397"/>
      <c r="CQ79" s="239">
        <f t="shared" si="137"/>
        <v>0</v>
      </c>
      <c r="CR79" s="397"/>
      <c r="CS79" s="239">
        <f t="shared" si="138"/>
        <v>0</v>
      </c>
      <c r="CT79" s="397"/>
      <c r="CU79" s="239">
        <f t="shared" si="139"/>
        <v>0</v>
      </c>
      <c r="CV79" s="397"/>
      <c r="CW79" s="239">
        <f t="shared" si="140"/>
        <v>0</v>
      </c>
      <c r="CX79" s="397"/>
      <c r="CY79" s="239">
        <f t="shared" si="141"/>
        <v>0</v>
      </c>
      <c r="CZ79" s="397"/>
      <c r="DA79" s="239">
        <f t="shared" si="142"/>
        <v>0</v>
      </c>
      <c r="DB79" s="397"/>
      <c r="DC79" s="239">
        <f t="shared" si="143"/>
        <v>0</v>
      </c>
      <c r="DD79" s="397"/>
      <c r="DE79" s="239">
        <f t="shared" si="144"/>
        <v>0</v>
      </c>
    </row>
    <row r="80" spans="2:109" ht="11.25" x14ac:dyDescent="0.2">
      <c r="B80" s="238" t="str">
        <f>CONCATENATE(AL$13,"/",AL$14)</f>
        <v>Name 35/Role</v>
      </c>
      <c r="D80" s="210">
        <f>ROUND(AL$38,0)</f>
        <v>0</v>
      </c>
      <c r="E80" s="210">
        <f t="shared" si="92"/>
        <v>0</v>
      </c>
      <c r="F80" s="405">
        <f t="shared" si="93"/>
        <v>0</v>
      </c>
      <c r="G80" s="211" t="str">
        <f t="shared" si="94"/>
        <v>Yes</v>
      </c>
      <c r="H80" s="399"/>
      <c r="I80" s="398">
        <f t="shared" si="95"/>
        <v>0</v>
      </c>
      <c r="J80" s="399"/>
      <c r="K80" s="239">
        <f t="shared" si="96"/>
        <v>0</v>
      </c>
      <c r="L80" s="397"/>
      <c r="M80" s="239">
        <f t="shared" si="97"/>
        <v>0</v>
      </c>
      <c r="N80" s="397"/>
      <c r="O80" s="239">
        <f t="shared" si="98"/>
        <v>0</v>
      </c>
      <c r="P80" s="397"/>
      <c r="Q80" s="239">
        <f t="shared" si="99"/>
        <v>0</v>
      </c>
      <c r="R80" s="397"/>
      <c r="S80" s="239">
        <f t="shared" si="100"/>
        <v>0</v>
      </c>
      <c r="T80" s="406"/>
      <c r="U80" s="407">
        <f t="shared" si="101"/>
        <v>0</v>
      </c>
      <c r="V80" s="397"/>
      <c r="W80" s="239">
        <f t="shared" si="102"/>
        <v>0</v>
      </c>
      <c r="X80" s="397"/>
      <c r="Y80" s="239">
        <f t="shared" si="103"/>
        <v>0</v>
      </c>
      <c r="Z80" s="397"/>
      <c r="AA80" s="239">
        <f t="shared" si="145"/>
        <v>0</v>
      </c>
      <c r="AB80" s="397"/>
      <c r="AC80" s="239">
        <f t="shared" si="104"/>
        <v>0</v>
      </c>
      <c r="AD80" s="397"/>
      <c r="AE80" s="239">
        <f t="shared" si="105"/>
        <v>0</v>
      </c>
      <c r="AF80" s="397"/>
      <c r="AG80" s="239">
        <f t="shared" si="106"/>
        <v>0</v>
      </c>
      <c r="AH80" s="397"/>
      <c r="AI80" s="239">
        <f t="shared" si="107"/>
        <v>0</v>
      </c>
      <c r="AJ80" s="397"/>
      <c r="AK80" s="239">
        <f t="shared" si="108"/>
        <v>0</v>
      </c>
      <c r="AL80" s="397"/>
      <c r="AM80" s="239">
        <f t="shared" si="109"/>
        <v>0</v>
      </c>
      <c r="AN80" s="397"/>
      <c r="AO80" s="239">
        <f t="shared" si="110"/>
        <v>0</v>
      </c>
      <c r="AP80" s="397"/>
      <c r="AQ80" s="239">
        <f t="shared" si="111"/>
        <v>0</v>
      </c>
      <c r="AR80" s="397"/>
      <c r="AS80" s="239">
        <f t="shared" si="112"/>
        <v>0</v>
      </c>
      <c r="AT80" s="397"/>
      <c r="AU80" s="239">
        <f t="shared" si="113"/>
        <v>0</v>
      </c>
      <c r="AV80" s="397"/>
      <c r="AW80" s="239">
        <f t="shared" si="114"/>
        <v>0</v>
      </c>
      <c r="AX80" s="397"/>
      <c r="AY80" s="239">
        <f t="shared" si="115"/>
        <v>0</v>
      </c>
      <c r="AZ80" s="397"/>
      <c r="BA80" s="239">
        <f t="shared" si="116"/>
        <v>0</v>
      </c>
      <c r="BB80" s="397"/>
      <c r="BC80" s="239">
        <f t="shared" si="117"/>
        <v>0</v>
      </c>
      <c r="BD80" s="397"/>
      <c r="BE80" s="239">
        <f t="shared" si="118"/>
        <v>0</v>
      </c>
      <c r="BF80" s="397"/>
      <c r="BG80" s="239">
        <f t="shared" si="119"/>
        <v>0</v>
      </c>
      <c r="BH80" s="397"/>
      <c r="BI80" s="239">
        <f t="shared" si="120"/>
        <v>0</v>
      </c>
      <c r="BJ80" s="397"/>
      <c r="BK80" s="239">
        <f t="shared" si="121"/>
        <v>0</v>
      </c>
      <c r="BL80" s="397"/>
      <c r="BM80" s="239">
        <f t="shared" si="122"/>
        <v>0</v>
      </c>
      <c r="BN80" s="397"/>
      <c r="BO80" s="239">
        <f t="shared" si="123"/>
        <v>0</v>
      </c>
      <c r="BP80" s="397"/>
      <c r="BQ80" s="239">
        <f t="shared" si="124"/>
        <v>0</v>
      </c>
      <c r="BR80" s="397"/>
      <c r="BS80" s="239">
        <f t="shared" si="125"/>
        <v>0</v>
      </c>
      <c r="BT80" s="397"/>
      <c r="BU80" s="239">
        <f t="shared" si="126"/>
        <v>0</v>
      </c>
      <c r="BV80" s="397"/>
      <c r="BW80" s="239">
        <f t="shared" si="127"/>
        <v>0</v>
      </c>
      <c r="BX80" s="397"/>
      <c r="BY80" s="239">
        <f t="shared" si="128"/>
        <v>0</v>
      </c>
      <c r="BZ80" s="397"/>
      <c r="CA80" s="239">
        <f t="shared" si="129"/>
        <v>0</v>
      </c>
      <c r="CB80" s="397"/>
      <c r="CC80" s="239">
        <f t="shared" si="130"/>
        <v>0</v>
      </c>
      <c r="CD80" s="397"/>
      <c r="CE80" s="239">
        <f t="shared" si="131"/>
        <v>0</v>
      </c>
      <c r="CF80" s="397"/>
      <c r="CG80" s="239">
        <f t="shared" si="132"/>
        <v>0</v>
      </c>
      <c r="CH80" s="397"/>
      <c r="CI80" s="239">
        <f t="shared" si="133"/>
        <v>0</v>
      </c>
      <c r="CJ80" s="397"/>
      <c r="CK80" s="239">
        <f t="shared" si="134"/>
        <v>0</v>
      </c>
      <c r="CL80" s="397"/>
      <c r="CM80" s="239">
        <f t="shared" si="135"/>
        <v>0</v>
      </c>
      <c r="CN80" s="397"/>
      <c r="CO80" s="239">
        <f t="shared" si="136"/>
        <v>0</v>
      </c>
      <c r="CP80" s="397"/>
      <c r="CQ80" s="239">
        <f t="shared" si="137"/>
        <v>0</v>
      </c>
      <c r="CR80" s="397"/>
      <c r="CS80" s="239">
        <f t="shared" si="138"/>
        <v>0</v>
      </c>
      <c r="CT80" s="397"/>
      <c r="CU80" s="239">
        <f t="shared" si="139"/>
        <v>0</v>
      </c>
      <c r="CV80" s="397"/>
      <c r="CW80" s="239">
        <f t="shared" si="140"/>
        <v>0</v>
      </c>
      <c r="CX80" s="397"/>
      <c r="CY80" s="239">
        <f t="shared" si="141"/>
        <v>0</v>
      </c>
      <c r="CZ80" s="397"/>
      <c r="DA80" s="239">
        <f t="shared" si="142"/>
        <v>0</v>
      </c>
      <c r="DB80" s="397"/>
      <c r="DC80" s="239">
        <f t="shared" si="143"/>
        <v>0</v>
      </c>
      <c r="DD80" s="397"/>
      <c r="DE80" s="239">
        <f t="shared" si="144"/>
        <v>0</v>
      </c>
    </row>
    <row r="81" spans="2:137" ht="11.25" x14ac:dyDescent="0.2">
      <c r="B81" s="238" t="str">
        <f>CONCATENATE(AM$13,"/",AM$14)</f>
        <v>Name 36/Role</v>
      </c>
      <c r="D81" s="210">
        <f>ROUND(AM$38,0)</f>
        <v>0</v>
      </c>
      <c r="E81" s="210">
        <f t="shared" si="92"/>
        <v>0</v>
      </c>
      <c r="F81" s="405">
        <f t="shared" si="93"/>
        <v>0</v>
      </c>
      <c r="G81" s="211" t="str">
        <f t="shared" si="94"/>
        <v>Yes</v>
      </c>
      <c r="H81" s="399"/>
      <c r="I81" s="398">
        <f t="shared" si="95"/>
        <v>0</v>
      </c>
      <c r="J81" s="399"/>
      <c r="K81" s="239">
        <f t="shared" si="96"/>
        <v>0</v>
      </c>
      <c r="L81" s="397"/>
      <c r="M81" s="239">
        <f t="shared" si="97"/>
        <v>0</v>
      </c>
      <c r="N81" s="397"/>
      <c r="O81" s="239">
        <f t="shared" si="98"/>
        <v>0</v>
      </c>
      <c r="P81" s="397"/>
      <c r="Q81" s="239">
        <f t="shared" si="99"/>
        <v>0</v>
      </c>
      <c r="R81" s="397"/>
      <c r="S81" s="239">
        <f t="shared" si="100"/>
        <v>0</v>
      </c>
      <c r="T81" s="406"/>
      <c r="U81" s="407">
        <f t="shared" si="101"/>
        <v>0</v>
      </c>
      <c r="V81" s="397"/>
      <c r="W81" s="239">
        <f t="shared" si="102"/>
        <v>0</v>
      </c>
      <c r="X81" s="397"/>
      <c r="Y81" s="239">
        <f t="shared" si="103"/>
        <v>0</v>
      </c>
      <c r="Z81" s="397"/>
      <c r="AA81" s="239">
        <f t="shared" si="145"/>
        <v>0</v>
      </c>
      <c r="AB81" s="397"/>
      <c r="AC81" s="239">
        <f t="shared" si="104"/>
        <v>0</v>
      </c>
      <c r="AD81" s="397"/>
      <c r="AE81" s="239">
        <f t="shared" si="105"/>
        <v>0</v>
      </c>
      <c r="AF81" s="397"/>
      <c r="AG81" s="239">
        <f t="shared" si="106"/>
        <v>0</v>
      </c>
      <c r="AH81" s="397"/>
      <c r="AI81" s="239">
        <f t="shared" si="107"/>
        <v>0</v>
      </c>
      <c r="AJ81" s="397"/>
      <c r="AK81" s="239">
        <f t="shared" si="108"/>
        <v>0</v>
      </c>
      <c r="AL81" s="397"/>
      <c r="AM81" s="239">
        <f t="shared" si="109"/>
        <v>0</v>
      </c>
      <c r="AN81" s="397"/>
      <c r="AO81" s="239">
        <f t="shared" si="110"/>
        <v>0</v>
      </c>
      <c r="AP81" s="397"/>
      <c r="AQ81" s="239">
        <f t="shared" si="111"/>
        <v>0</v>
      </c>
      <c r="AR81" s="397"/>
      <c r="AS81" s="239">
        <f t="shared" si="112"/>
        <v>0</v>
      </c>
      <c r="AT81" s="397"/>
      <c r="AU81" s="239">
        <f t="shared" si="113"/>
        <v>0</v>
      </c>
      <c r="AV81" s="397"/>
      <c r="AW81" s="239">
        <f t="shared" si="114"/>
        <v>0</v>
      </c>
      <c r="AX81" s="397"/>
      <c r="AY81" s="239">
        <f t="shared" si="115"/>
        <v>0</v>
      </c>
      <c r="AZ81" s="397"/>
      <c r="BA81" s="239">
        <f t="shared" si="116"/>
        <v>0</v>
      </c>
      <c r="BB81" s="397"/>
      <c r="BC81" s="239">
        <f t="shared" si="117"/>
        <v>0</v>
      </c>
      <c r="BD81" s="397"/>
      <c r="BE81" s="239">
        <f t="shared" si="118"/>
        <v>0</v>
      </c>
      <c r="BF81" s="397"/>
      <c r="BG81" s="239">
        <f t="shared" si="119"/>
        <v>0</v>
      </c>
      <c r="BH81" s="397"/>
      <c r="BI81" s="239">
        <f t="shared" si="120"/>
        <v>0</v>
      </c>
      <c r="BJ81" s="397"/>
      <c r="BK81" s="239">
        <f t="shared" si="121"/>
        <v>0</v>
      </c>
      <c r="BL81" s="397"/>
      <c r="BM81" s="239">
        <f t="shared" si="122"/>
        <v>0</v>
      </c>
      <c r="BN81" s="397"/>
      <c r="BO81" s="239">
        <f t="shared" si="123"/>
        <v>0</v>
      </c>
      <c r="BP81" s="397"/>
      <c r="BQ81" s="239">
        <f t="shared" si="124"/>
        <v>0</v>
      </c>
      <c r="BR81" s="397"/>
      <c r="BS81" s="239">
        <f t="shared" si="125"/>
        <v>0</v>
      </c>
      <c r="BT81" s="397"/>
      <c r="BU81" s="239">
        <f t="shared" si="126"/>
        <v>0</v>
      </c>
      <c r="BV81" s="397"/>
      <c r="BW81" s="239">
        <f t="shared" si="127"/>
        <v>0</v>
      </c>
      <c r="BX81" s="397"/>
      <c r="BY81" s="239">
        <f t="shared" si="128"/>
        <v>0</v>
      </c>
      <c r="BZ81" s="397"/>
      <c r="CA81" s="239">
        <f t="shared" si="129"/>
        <v>0</v>
      </c>
      <c r="CB81" s="397"/>
      <c r="CC81" s="239">
        <f t="shared" si="130"/>
        <v>0</v>
      </c>
      <c r="CD81" s="397"/>
      <c r="CE81" s="239">
        <f t="shared" si="131"/>
        <v>0</v>
      </c>
      <c r="CF81" s="397"/>
      <c r="CG81" s="239">
        <f t="shared" si="132"/>
        <v>0</v>
      </c>
      <c r="CH81" s="397"/>
      <c r="CI81" s="239">
        <f t="shared" si="133"/>
        <v>0</v>
      </c>
      <c r="CJ81" s="397"/>
      <c r="CK81" s="239">
        <f t="shared" si="134"/>
        <v>0</v>
      </c>
      <c r="CL81" s="397"/>
      <c r="CM81" s="239">
        <f t="shared" si="135"/>
        <v>0</v>
      </c>
      <c r="CN81" s="397"/>
      <c r="CO81" s="239">
        <f t="shared" si="136"/>
        <v>0</v>
      </c>
      <c r="CP81" s="397"/>
      <c r="CQ81" s="239">
        <f t="shared" si="137"/>
        <v>0</v>
      </c>
      <c r="CR81" s="397"/>
      <c r="CS81" s="239">
        <f t="shared" si="138"/>
        <v>0</v>
      </c>
      <c r="CT81" s="397"/>
      <c r="CU81" s="239">
        <f t="shared" si="139"/>
        <v>0</v>
      </c>
      <c r="CV81" s="397"/>
      <c r="CW81" s="239">
        <f t="shared" si="140"/>
        <v>0</v>
      </c>
      <c r="CX81" s="397"/>
      <c r="CY81" s="239">
        <f t="shared" si="141"/>
        <v>0</v>
      </c>
      <c r="CZ81" s="397"/>
      <c r="DA81" s="239">
        <f t="shared" si="142"/>
        <v>0</v>
      </c>
      <c r="DB81" s="397"/>
      <c r="DC81" s="239">
        <f t="shared" si="143"/>
        <v>0</v>
      </c>
      <c r="DD81" s="397"/>
      <c r="DE81" s="239">
        <f t="shared" si="144"/>
        <v>0</v>
      </c>
    </row>
    <row r="82" spans="2:137" ht="11.25" x14ac:dyDescent="0.2">
      <c r="B82" s="238" t="str">
        <f>CONCATENATE(AN$13,"/",AN$14)</f>
        <v>Name 37/Role</v>
      </c>
      <c r="D82" s="210">
        <f>ROUND(AN$38,0)</f>
        <v>0</v>
      </c>
      <c r="E82" s="210">
        <f t="shared" si="92"/>
        <v>0</v>
      </c>
      <c r="F82" s="405">
        <f t="shared" si="93"/>
        <v>0</v>
      </c>
      <c r="G82" s="211" t="str">
        <f t="shared" si="94"/>
        <v>Yes</v>
      </c>
      <c r="H82" s="399"/>
      <c r="I82" s="398">
        <f t="shared" si="95"/>
        <v>0</v>
      </c>
      <c r="J82" s="399"/>
      <c r="K82" s="239">
        <f t="shared" si="96"/>
        <v>0</v>
      </c>
      <c r="L82" s="397"/>
      <c r="M82" s="239">
        <f t="shared" si="97"/>
        <v>0</v>
      </c>
      <c r="N82" s="397"/>
      <c r="O82" s="239">
        <f t="shared" si="98"/>
        <v>0</v>
      </c>
      <c r="P82" s="397"/>
      <c r="Q82" s="239">
        <f t="shared" si="99"/>
        <v>0</v>
      </c>
      <c r="R82" s="397"/>
      <c r="S82" s="239">
        <f t="shared" si="100"/>
        <v>0</v>
      </c>
      <c r="T82" s="406"/>
      <c r="U82" s="407">
        <f t="shared" si="101"/>
        <v>0</v>
      </c>
      <c r="V82" s="397"/>
      <c r="W82" s="239">
        <f t="shared" si="102"/>
        <v>0</v>
      </c>
      <c r="X82" s="397"/>
      <c r="Y82" s="239">
        <f t="shared" si="103"/>
        <v>0</v>
      </c>
      <c r="Z82" s="397"/>
      <c r="AA82" s="239">
        <f t="shared" si="145"/>
        <v>0</v>
      </c>
      <c r="AB82" s="397"/>
      <c r="AC82" s="239">
        <f t="shared" si="104"/>
        <v>0</v>
      </c>
      <c r="AD82" s="397"/>
      <c r="AE82" s="239">
        <f t="shared" si="105"/>
        <v>0</v>
      </c>
      <c r="AF82" s="397"/>
      <c r="AG82" s="239">
        <f t="shared" si="106"/>
        <v>0</v>
      </c>
      <c r="AH82" s="397"/>
      <c r="AI82" s="239">
        <f t="shared" si="107"/>
        <v>0</v>
      </c>
      <c r="AJ82" s="397"/>
      <c r="AK82" s="239">
        <f t="shared" si="108"/>
        <v>0</v>
      </c>
      <c r="AL82" s="397"/>
      <c r="AM82" s="239">
        <f t="shared" si="109"/>
        <v>0</v>
      </c>
      <c r="AN82" s="397"/>
      <c r="AO82" s="239">
        <f t="shared" si="110"/>
        <v>0</v>
      </c>
      <c r="AP82" s="397"/>
      <c r="AQ82" s="239">
        <f t="shared" si="111"/>
        <v>0</v>
      </c>
      <c r="AR82" s="397"/>
      <c r="AS82" s="239">
        <f t="shared" si="112"/>
        <v>0</v>
      </c>
      <c r="AT82" s="397"/>
      <c r="AU82" s="239">
        <f t="shared" si="113"/>
        <v>0</v>
      </c>
      <c r="AV82" s="397"/>
      <c r="AW82" s="239">
        <f t="shared" si="114"/>
        <v>0</v>
      </c>
      <c r="AX82" s="397"/>
      <c r="AY82" s="239">
        <f t="shared" si="115"/>
        <v>0</v>
      </c>
      <c r="AZ82" s="397"/>
      <c r="BA82" s="239">
        <f t="shared" si="116"/>
        <v>0</v>
      </c>
      <c r="BB82" s="397"/>
      <c r="BC82" s="239">
        <f t="shared" si="117"/>
        <v>0</v>
      </c>
      <c r="BD82" s="397"/>
      <c r="BE82" s="239">
        <f t="shared" si="118"/>
        <v>0</v>
      </c>
      <c r="BF82" s="397"/>
      <c r="BG82" s="239">
        <f t="shared" si="119"/>
        <v>0</v>
      </c>
      <c r="BH82" s="397"/>
      <c r="BI82" s="239">
        <f t="shared" si="120"/>
        <v>0</v>
      </c>
      <c r="BJ82" s="397"/>
      <c r="BK82" s="239">
        <f t="shared" si="121"/>
        <v>0</v>
      </c>
      <c r="BL82" s="397"/>
      <c r="BM82" s="239">
        <f t="shared" si="122"/>
        <v>0</v>
      </c>
      <c r="BN82" s="397"/>
      <c r="BO82" s="239">
        <f t="shared" si="123"/>
        <v>0</v>
      </c>
      <c r="BP82" s="397"/>
      <c r="BQ82" s="239">
        <f t="shared" si="124"/>
        <v>0</v>
      </c>
      <c r="BR82" s="397"/>
      <c r="BS82" s="239">
        <f t="shared" si="125"/>
        <v>0</v>
      </c>
      <c r="BT82" s="397"/>
      <c r="BU82" s="239">
        <f t="shared" si="126"/>
        <v>0</v>
      </c>
      <c r="BV82" s="397"/>
      <c r="BW82" s="239">
        <f t="shared" si="127"/>
        <v>0</v>
      </c>
      <c r="BX82" s="397"/>
      <c r="BY82" s="239">
        <f t="shared" si="128"/>
        <v>0</v>
      </c>
      <c r="BZ82" s="397"/>
      <c r="CA82" s="239">
        <f t="shared" si="129"/>
        <v>0</v>
      </c>
      <c r="CB82" s="397"/>
      <c r="CC82" s="239">
        <f t="shared" si="130"/>
        <v>0</v>
      </c>
      <c r="CD82" s="397"/>
      <c r="CE82" s="239">
        <f t="shared" si="131"/>
        <v>0</v>
      </c>
      <c r="CF82" s="397"/>
      <c r="CG82" s="239">
        <f t="shared" si="132"/>
        <v>0</v>
      </c>
      <c r="CH82" s="397"/>
      <c r="CI82" s="239">
        <f t="shared" si="133"/>
        <v>0</v>
      </c>
      <c r="CJ82" s="397"/>
      <c r="CK82" s="239">
        <f t="shared" si="134"/>
        <v>0</v>
      </c>
      <c r="CL82" s="397"/>
      <c r="CM82" s="239">
        <f t="shared" si="135"/>
        <v>0</v>
      </c>
      <c r="CN82" s="397"/>
      <c r="CO82" s="239">
        <f t="shared" si="136"/>
        <v>0</v>
      </c>
      <c r="CP82" s="397"/>
      <c r="CQ82" s="239">
        <f t="shared" si="137"/>
        <v>0</v>
      </c>
      <c r="CR82" s="397"/>
      <c r="CS82" s="239">
        <f t="shared" si="138"/>
        <v>0</v>
      </c>
      <c r="CT82" s="397"/>
      <c r="CU82" s="239">
        <f t="shared" si="139"/>
        <v>0</v>
      </c>
      <c r="CV82" s="397"/>
      <c r="CW82" s="239">
        <f t="shared" si="140"/>
        <v>0</v>
      </c>
      <c r="CX82" s="397"/>
      <c r="CY82" s="239">
        <f t="shared" si="141"/>
        <v>0</v>
      </c>
      <c r="CZ82" s="397"/>
      <c r="DA82" s="239">
        <f t="shared" si="142"/>
        <v>0</v>
      </c>
      <c r="DB82" s="397"/>
      <c r="DC82" s="239">
        <f t="shared" si="143"/>
        <v>0</v>
      </c>
      <c r="DD82" s="397"/>
      <c r="DE82" s="239">
        <f t="shared" si="144"/>
        <v>0</v>
      </c>
    </row>
    <row r="83" spans="2:137" ht="11.25" x14ac:dyDescent="0.2">
      <c r="B83" s="238" t="str">
        <f>CONCATENATE(AO$13,"/",AO$14)</f>
        <v>Name 38/Role</v>
      </c>
      <c r="D83" s="210">
        <f>ROUND(AO$38,0)</f>
        <v>0</v>
      </c>
      <c r="E83" s="210">
        <f t="shared" si="92"/>
        <v>0</v>
      </c>
      <c r="F83" s="405">
        <f t="shared" si="93"/>
        <v>0</v>
      </c>
      <c r="G83" s="211" t="str">
        <f t="shared" si="94"/>
        <v>Yes</v>
      </c>
      <c r="H83" s="399"/>
      <c r="I83" s="398">
        <f t="shared" si="95"/>
        <v>0</v>
      </c>
      <c r="J83" s="399"/>
      <c r="K83" s="239">
        <f t="shared" si="96"/>
        <v>0</v>
      </c>
      <c r="L83" s="397"/>
      <c r="M83" s="239">
        <f t="shared" si="97"/>
        <v>0</v>
      </c>
      <c r="N83" s="397"/>
      <c r="O83" s="239">
        <f t="shared" si="98"/>
        <v>0</v>
      </c>
      <c r="P83" s="397"/>
      <c r="Q83" s="239">
        <f t="shared" si="99"/>
        <v>0</v>
      </c>
      <c r="R83" s="397"/>
      <c r="S83" s="239">
        <f t="shared" si="100"/>
        <v>0</v>
      </c>
      <c r="T83" s="406"/>
      <c r="U83" s="407">
        <f t="shared" si="101"/>
        <v>0</v>
      </c>
      <c r="V83" s="397"/>
      <c r="W83" s="239">
        <f t="shared" si="102"/>
        <v>0</v>
      </c>
      <c r="X83" s="397"/>
      <c r="Y83" s="239">
        <f t="shared" si="103"/>
        <v>0</v>
      </c>
      <c r="Z83" s="397"/>
      <c r="AA83" s="239">
        <f t="shared" si="145"/>
        <v>0</v>
      </c>
      <c r="AB83" s="397"/>
      <c r="AC83" s="239">
        <f t="shared" si="104"/>
        <v>0</v>
      </c>
      <c r="AD83" s="397"/>
      <c r="AE83" s="239">
        <f t="shared" si="105"/>
        <v>0</v>
      </c>
      <c r="AF83" s="397"/>
      <c r="AG83" s="239">
        <f t="shared" si="106"/>
        <v>0</v>
      </c>
      <c r="AH83" s="397"/>
      <c r="AI83" s="239">
        <f t="shared" si="107"/>
        <v>0</v>
      </c>
      <c r="AJ83" s="397"/>
      <c r="AK83" s="239">
        <f t="shared" si="108"/>
        <v>0</v>
      </c>
      <c r="AL83" s="397"/>
      <c r="AM83" s="239">
        <f t="shared" si="109"/>
        <v>0</v>
      </c>
      <c r="AN83" s="397"/>
      <c r="AO83" s="239">
        <f t="shared" si="110"/>
        <v>0</v>
      </c>
      <c r="AP83" s="397"/>
      <c r="AQ83" s="239">
        <f t="shared" si="111"/>
        <v>0</v>
      </c>
      <c r="AR83" s="397"/>
      <c r="AS83" s="239">
        <f t="shared" si="112"/>
        <v>0</v>
      </c>
      <c r="AT83" s="397"/>
      <c r="AU83" s="239">
        <f t="shared" si="113"/>
        <v>0</v>
      </c>
      <c r="AV83" s="397"/>
      <c r="AW83" s="239">
        <f t="shared" si="114"/>
        <v>0</v>
      </c>
      <c r="AX83" s="397"/>
      <c r="AY83" s="239">
        <f t="shared" si="115"/>
        <v>0</v>
      </c>
      <c r="AZ83" s="397"/>
      <c r="BA83" s="239">
        <f t="shared" si="116"/>
        <v>0</v>
      </c>
      <c r="BB83" s="397"/>
      <c r="BC83" s="239">
        <f t="shared" si="117"/>
        <v>0</v>
      </c>
      <c r="BD83" s="397"/>
      <c r="BE83" s="239">
        <f t="shared" si="118"/>
        <v>0</v>
      </c>
      <c r="BF83" s="397"/>
      <c r="BG83" s="239">
        <f t="shared" si="119"/>
        <v>0</v>
      </c>
      <c r="BH83" s="397"/>
      <c r="BI83" s="239">
        <f t="shared" si="120"/>
        <v>0</v>
      </c>
      <c r="BJ83" s="397"/>
      <c r="BK83" s="239">
        <f t="shared" si="121"/>
        <v>0</v>
      </c>
      <c r="BL83" s="397"/>
      <c r="BM83" s="239">
        <f t="shared" si="122"/>
        <v>0</v>
      </c>
      <c r="BN83" s="397"/>
      <c r="BO83" s="239">
        <f t="shared" si="123"/>
        <v>0</v>
      </c>
      <c r="BP83" s="397"/>
      <c r="BQ83" s="239">
        <f t="shared" si="124"/>
        <v>0</v>
      </c>
      <c r="BR83" s="397"/>
      <c r="BS83" s="239">
        <f t="shared" si="125"/>
        <v>0</v>
      </c>
      <c r="BT83" s="397"/>
      <c r="BU83" s="239">
        <f t="shared" si="126"/>
        <v>0</v>
      </c>
      <c r="BV83" s="397"/>
      <c r="BW83" s="239">
        <f t="shared" si="127"/>
        <v>0</v>
      </c>
      <c r="BX83" s="397"/>
      <c r="BY83" s="239">
        <f t="shared" si="128"/>
        <v>0</v>
      </c>
      <c r="BZ83" s="397"/>
      <c r="CA83" s="239">
        <f t="shared" si="129"/>
        <v>0</v>
      </c>
      <c r="CB83" s="397"/>
      <c r="CC83" s="239">
        <f t="shared" si="130"/>
        <v>0</v>
      </c>
      <c r="CD83" s="397"/>
      <c r="CE83" s="239">
        <f t="shared" si="131"/>
        <v>0</v>
      </c>
      <c r="CF83" s="397"/>
      <c r="CG83" s="239">
        <f t="shared" si="132"/>
        <v>0</v>
      </c>
      <c r="CH83" s="397"/>
      <c r="CI83" s="239">
        <f t="shared" si="133"/>
        <v>0</v>
      </c>
      <c r="CJ83" s="397"/>
      <c r="CK83" s="239">
        <f t="shared" si="134"/>
        <v>0</v>
      </c>
      <c r="CL83" s="397"/>
      <c r="CM83" s="239">
        <f t="shared" si="135"/>
        <v>0</v>
      </c>
      <c r="CN83" s="397"/>
      <c r="CO83" s="239">
        <f t="shared" si="136"/>
        <v>0</v>
      </c>
      <c r="CP83" s="397"/>
      <c r="CQ83" s="239">
        <f t="shared" si="137"/>
        <v>0</v>
      </c>
      <c r="CR83" s="397"/>
      <c r="CS83" s="239">
        <f t="shared" si="138"/>
        <v>0</v>
      </c>
      <c r="CT83" s="397"/>
      <c r="CU83" s="239">
        <f t="shared" si="139"/>
        <v>0</v>
      </c>
      <c r="CV83" s="397"/>
      <c r="CW83" s="239">
        <f t="shared" si="140"/>
        <v>0</v>
      </c>
      <c r="CX83" s="397"/>
      <c r="CY83" s="239">
        <f t="shared" si="141"/>
        <v>0</v>
      </c>
      <c r="CZ83" s="397"/>
      <c r="DA83" s="239">
        <f t="shared" si="142"/>
        <v>0</v>
      </c>
      <c r="DB83" s="397"/>
      <c r="DC83" s="239">
        <f t="shared" si="143"/>
        <v>0</v>
      </c>
      <c r="DD83" s="397"/>
      <c r="DE83" s="239">
        <f t="shared" si="144"/>
        <v>0</v>
      </c>
    </row>
    <row r="84" spans="2:137" ht="11.25" x14ac:dyDescent="0.2">
      <c r="B84" s="238" t="str">
        <f>CONCATENATE(AP$13,"/",AP$14)</f>
        <v>Name 39/Role</v>
      </c>
      <c r="D84" s="210">
        <f>ROUND(AP$38,0)</f>
        <v>0</v>
      </c>
      <c r="E84" s="210">
        <f t="shared" si="92"/>
        <v>0</v>
      </c>
      <c r="F84" s="405">
        <f t="shared" si="93"/>
        <v>0</v>
      </c>
      <c r="G84" s="211" t="str">
        <f t="shared" si="94"/>
        <v>Yes</v>
      </c>
      <c r="H84" s="399"/>
      <c r="I84" s="398">
        <f t="shared" si="95"/>
        <v>0</v>
      </c>
      <c r="J84" s="399"/>
      <c r="K84" s="239">
        <f t="shared" si="96"/>
        <v>0</v>
      </c>
      <c r="L84" s="397"/>
      <c r="M84" s="239">
        <f t="shared" si="97"/>
        <v>0</v>
      </c>
      <c r="N84" s="397"/>
      <c r="O84" s="239">
        <f t="shared" si="98"/>
        <v>0</v>
      </c>
      <c r="P84" s="397"/>
      <c r="Q84" s="239">
        <f t="shared" si="99"/>
        <v>0</v>
      </c>
      <c r="R84" s="397"/>
      <c r="S84" s="239">
        <f t="shared" si="100"/>
        <v>0</v>
      </c>
      <c r="T84" s="406"/>
      <c r="U84" s="407">
        <f t="shared" si="101"/>
        <v>0</v>
      </c>
      <c r="V84" s="397"/>
      <c r="W84" s="239">
        <f t="shared" si="102"/>
        <v>0</v>
      </c>
      <c r="X84" s="397"/>
      <c r="Y84" s="239">
        <f t="shared" si="103"/>
        <v>0</v>
      </c>
      <c r="Z84" s="397"/>
      <c r="AA84" s="239">
        <f t="shared" si="145"/>
        <v>0</v>
      </c>
      <c r="AB84" s="397"/>
      <c r="AC84" s="239">
        <f t="shared" si="104"/>
        <v>0</v>
      </c>
      <c r="AD84" s="397"/>
      <c r="AE84" s="239">
        <f t="shared" si="105"/>
        <v>0</v>
      </c>
      <c r="AF84" s="397"/>
      <c r="AG84" s="239">
        <f t="shared" si="106"/>
        <v>0</v>
      </c>
      <c r="AH84" s="397"/>
      <c r="AI84" s="239">
        <f t="shared" si="107"/>
        <v>0</v>
      </c>
      <c r="AJ84" s="397"/>
      <c r="AK84" s="239">
        <f t="shared" si="108"/>
        <v>0</v>
      </c>
      <c r="AL84" s="397"/>
      <c r="AM84" s="239">
        <f t="shared" si="109"/>
        <v>0</v>
      </c>
      <c r="AN84" s="397"/>
      <c r="AO84" s="239">
        <f t="shared" si="110"/>
        <v>0</v>
      </c>
      <c r="AP84" s="397"/>
      <c r="AQ84" s="239">
        <f t="shared" si="111"/>
        <v>0</v>
      </c>
      <c r="AR84" s="397"/>
      <c r="AS84" s="239">
        <f t="shared" si="112"/>
        <v>0</v>
      </c>
      <c r="AT84" s="397"/>
      <c r="AU84" s="239">
        <f t="shared" si="113"/>
        <v>0</v>
      </c>
      <c r="AV84" s="397"/>
      <c r="AW84" s="239">
        <f t="shared" si="114"/>
        <v>0</v>
      </c>
      <c r="AX84" s="397"/>
      <c r="AY84" s="239">
        <f t="shared" si="115"/>
        <v>0</v>
      </c>
      <c r="AZ84" s="397"/>
      <c r="BA84" s="239">
        <f t="shared" si="116"/>
        <v>0</v>
      </c>
      <c r="BB84" s="397"/>
      <c r="BC84" s="239">
        <f t="shared" si="117"/>
        <v>0</v>
      </c>
      <c r="BD84" s="397"/>
      <c r="BE84" s="239">
        <f t="shared" si="118"/>
        <v>0</v>
      </c>
      <c r="BF84" s="397"/>
      <c r="BG84" s="239">
        <f t="shared" si="119"/>
        <v>0</v>
      </c>
      <c r="BH84" s="397"/>
      <c r="BI84" s="239">
        <f t="shared" si="120"/>
        <v>0</v>
      </c>
      <c r="BJ84" s="397"/>
      <c r="BK84" s="239">
        <f t="shared" si="121"/>
        <v>0</v>
      </c>
      <c r="BL84" s="397"/>
      <c r="BM84" s="239">
        <f t="shared" si="122"/>
        <v>0</v>
      </c>
      <c r="BN84" s="397"/>
      <c r="BO84" s="239">
        <f t="shared" si="123"/>
        <v>0</v>
      </c>
      <c r="BP84" s="397"/>
      <c r="BQ84" s="239">
        <f t="shared" si="124"/>
        <v>0</v>
      </c>
      <c r="BR84" s="397"/>
      <c r="BS84" s="239">
        <f t="shared" si="125"/>
        <v>0</v>
      </c>
      <c r="BT84" s="397"/>
      <c r="BU84" s="239">
        <f t="shared" si="126"/>
        <v>0</v>
      </c>
      <c r="BV84" s="397"/>
      <c r="BW84" s="239">
        <f t="shared" si="127"/>
        <v>0</v>
      </c>
      <c r="BX84" s="397"/>
      <c r="BY84" s="239">
        <f t="shared" si="128"/>
        <v>0</v>
      </c>
      <c r="BZ84" s="397"/>
      <c r="CA84" s="239">
        <f t="shared" si="129"/>
        <v>0</v>
      </c>
      <c r="CB84" s="397"/>
      <c r="CC84" s="239">
        <f t="shared" si="130"/>
        <v>0</v>
      </c>
      <c r="CD84" s="397"/>
      <c r="CE84" s="239">
        <f t="shared" si="131"/>
        <v>0</v>
      </c>
      <c r="CF84" s="397"/>
      <c r="CG84" s="239">
        <f t="shared" si="132"/>
        <v>0</v>
      </c>
      <c r="CH84" s="397"/>
      <c r="CI84" s="239">
        <f t="shared" si="133"/>
        <v>0</v>
      </c>
      <c r="CJ84" s="397"/>
      <c r="CK84" s="239">
        <f t="shared" si="134"/>
        <v>0</v>
      </c>
      <c r="CL84" s="397"/>
      <c r="CM84" s="239">
        <f t="shared" si="135"/>
        <v>0</v>
      </c>
      <c r="CN84" s="397"/>
      <c r="CO84" s="239">
        <f t="shared" si="136"/>
        <v>0</v>
      </c>
      <c r="CP84" s="397"/>
      <c r="CQ84" s="239">
        <f t="shared" si="137"/>
        <v>0</v>
      </c>
      <c r="CR84" s="397"/>
      <c r="CS84" s="239">
        <f t="shared" si="138"/>
        <v>0</v>
      </c>
      <c r="CT84" s="397"/>
      <c r="CU84" s="239">
        <f t="shared" si="139"/>
        <v>0</v>
      </c>
      <c r="CV84" s="397"/>
      <c r="CW84" s="239">
        <f t="shared" si="140"/>
        <v>0</v>
      </c>
      <c r="CX84" s="397"/>
      <c r="CY84" s="239">
        <f t="shared" si="141"/>
        <v>0</v>
      </c>
      <c r="CZ84" s="397"/>
      <c r="DA84" s="239">
        <f t="shared" si="142"/>
        <v>0</v>
      </c>
      <c r="DB84" s="397"/>
      <c r="DC84" s="239">
        <f t="shared" si="143"/>
        <v>0</v>
      </c>
      <c r="DD84" s="397"/>
      <c r="DE84" s="239">
        <f t="shared" si="144"/>
        <v>0</v>
      </c>
    </row>
    <row r="85" spans="2:137" ht="11.25" x14ac:dyDescent="0.2">
      <c r="B85" s="238" t="str">
        <f>CONCATENATE(AQ$13,"/",AQ$14)</f>
        <v>Name 40/Role</v>
      </c>
      <c r="D85" s="210">
        <f>ROUND(AQ$38,0)</f>
        <v>0</v>
      </c>
      <c r="E85" s="210">
        <f t="shared" si="92"/>
        <v>0</v>
      </c>
      <c r="F85" s="405">
        <f t="shared" si="93"/>
        <v>0</v>
      </c>
      <c r="G85" s="211" t="str">
        <f t="shared" si="94"/>
        <v>Yes</v>
      </c>
      <c r="H85" s="399"/>
      <c r="I85" s="398">
        <f t="shared" si="95"/>
        <v>0</v>
      </c>
      <c r="J85" s="399"/>
      <c r="K85" s="239">
        <f t="shared" si="96"/>
        <v>0</v>
      </c>
      <c r="L85" s="397"/>
      <c r="M85" s="239">
        <f t="shared" si="97"/>
        <v>0</v>
      </c>
      <c r="N85" s="397"/>
      <c r="O85" s="239">
        <f t="shared" si="98"/>
        <v>0</v>
      </c>
      <c r="P85" s="397"/>
      <c r="Q85" s="239">
        <f t="shared" si="99"/>
        <v>0</v>
      </c>
      <c r="R85" s="397"/>
      <c r="S85" s="239">
        <f t="shared" si="100"/>
        <v>0</v>
      </c>
      <c r="T85" s="406"/>
      <c r="U85" s="407">
        <f t="shared" si="101"/>
        <v>0</v>
      </c>
      <c r="V85" s="397"/>
      <c r="W85" s="239">
        <f t="shared" si="102"/>
        <v>0</v>
      </c>
      <c r="X85" s="397"/>
      <c r="Y85" s="239">
        <f t="shared" si="103"/>
        <v>0</v>
      </c>
      <c r="Z85" s="397"/>
      <c r="AA85" s="239">
        <f t="shared" si="145"/>
        <v>0</v>
      </c>
      <c r="AB85" s="397"/>
      <c r="AC85" s="239">
        <f t="shared" si="104"/>
        <v>0</v>
      </c>
      <c r="AD85" s="397"/>
      <c r="AE85" s="239">
        <f t="shared" si="105"/>
        <v>0</v>
      </c>
      <c r="AF85" s="397"/>
      <c r="AG85" s="239">
        <f t="shared" si="106"/>
        <v>0</v>
      </c>
      <c r="AH85" s="397"/>
      <c r="AI85" s="239">
        <f t="shared" si="107"/>
        <v>0</v>
      </c>
      <c r="AJ85" s="397"/>
      <c r="AK85" s="239">
        <f t="shared" si="108"/>
        <v>0</v>
      </c>
      <c r="AL85" s="397"/>
      <c r="AM85" s="239">
        <f t="shared" si="109"/>
        <v>0</v>
      </c>
      <c r="AN85" s="397"/>
      <c r="AO85" s="239">
        <f t="shared" si="110"/>
        <v>0</v>
      </c>
      <c r="AP85" s="397"/>
      <c r="AQ85" s="239">
        <f t="shared" si="111"/>
        <v>0</v>
      </c>
      <c r="AR85" s="397"/>
      <c r="AS85" s="239">
        <f t="shared" si="112"/>
        <v>0</v>
      </c>
      <c r="AT85" s="397"/>
      <c r="AU85" s="239">
        <f t="shared" si="113"/>
        <v>0</v>
      </c>
      <c r="AV85" s="397"/>
      <c r="AW85" s="239">
        <f t="shared" si="114"/>
        <v>0</v>
      </c>
      <c r="AX85" s="397"/>
      <c r="AY85" s="239">
        <f t="shared" si="115"/>
        <v>0</v>
      </c>
      <c r="AZ85" s="397"/>
      <c r="BA85" s="239">
        <f t="shared" si="116"/>
        <v>0</v>
      </c>
      <c r="BB85" s="397"/>
      <c r="BC85" s="239">
        <f t="shared" si="117"/>
        <v>0</v>
      </c>
      <c r="BD85" s="397"/>
      <c r="BE85" s="239">
        <f t="shared" si="118"/>
        <v>0</v>
      </c>
      <c r="BF85" s="397"/>
      <c r="BG85" s="239">
        <f t="shared" si="119"/>
        <v>0</v>
      </c>
      <c r="BH85" s="397"/>
      <c r="BI85" s="239">
        <f t="shared" si="120"/>
        <v>0</v>
      </c>
      <c r="BJ85" s="397"/>
      <c r="BK85" s="239">
        <f t="shared" si="121"/>
        <v>0</v>
      </c>
      <c r="BL85" s="397"/>
      <c r="BM85" s="239">
        <f t="shared" si="122"/>
        <v>0</v>
      </c>
      <c r="BN85" s="397"/>
      <c r="BO85" s="239">
        <f t="shared" si="123"/>
        <v>0</v>
      </c>
      <c r="BP85" s="397"/>
      <c r="BQ85" s="239">
        <f t="shared" si="124"/>
        <v>0</v>
      </c>
      <c r="BR85" s="397"/>
      <c r="BS85" s="239">
        <f t="shared" si="125"/>
        <v>0</v>
      </c>
      <c r="BT85" s="397"/>
      <c r="BU85" s="239">
        <f t="shared" si="126"/>
        <v>0</v>
      </c>
      <c r="BV85" s="397"/>
      <c r="BW85" s="239">
        <f t="shared" si="127"/>
        <v>0</v>
      </c>
      <c r="BX85" s="397"/>
      <c r="BY85" s="239">
        <f t="shared" si="128"/>
        <v>0</v>
      </c>
      <c r="BZ85" s="397"/>
      <c r="CA85" s="239">
        <f t="shared" si="129"/>
        <v>0</v>
      </c>
      <c r="CB85" s="397"/>
      <c r="CC85" s="239">
        <f t="shared" si="130"/>
        <v>0</v>
      </c>
      <c r="CD85" s="397"/>
      <c r="CE85" s="239">
        <f t="shared" si="131"/>
        <v>0</v>
      </c>
      <c r="CF85" s="397"/>
      <c r="CG85" s="239">
        <f t="shared" si="132"/>
        <v>0</v>
      </c>
      <c r="CH85" s="397"/>
      <c r="CI85" s="239">
        <f t="shared" si="133"/>
        <v>0</v>
      </c>
      <c r="CJ85" s="397"/>
      <c r="CK85" s="239">
        <f t="shared" si="134"/>
        <v>0</v>
      </c>
      <c r="CL85" s="397"/>
      <c r="CM85" s="239">
        <f t="shared" si="135"/>
        <v>0</v>
      </c>
      <c r="CN85" s="397"/>
      <c r="CO85" s="239">
        <f t="shared" si="136"/>
        <v>0</v>
      </c>
      <c r="CP85" s="397"/>
      <c r="CQ85" s="239">
        <f t="shared" si="137"/>
        <v>0</v>
      </c>
      <c r="CR85" s="397"/>
      <c r="CS85" s="239">
        <f t="shared" si="138"/>
        <v>0</v>
      </c>
      <c r="CT85" s="397"/>
      <c r="CU85" s="239">
        <f t="shared" si="139"/>
        <v>0</v>
      </c>
      <c r="CV85" s="397"/>
      <c r="CW85" s="239">
        <f t="shared" si="140"/>
        <v>0</v>
      </c>
      <c r="CX85" s="397"/>
      <c r="CY85" s="239">
        <f t="shared" si="141"/>
        <v>0</v>
      </c>
      <c r="CZ85" s="397"/>
      <c r="DA85" s="239">
        <f t="shared" si="142"/>
        <v>0</v>
      </c>
      <c r="DB85" s="397"/>
      <c r="DC85" s="239">
        <f t="shared" si="143"/>
        <v>0</v>
      </c>
      <c r="DD85" s="397"/>
      <c r="DE85" s="239">
        <f t="shared" si="144"/>
        <v>0</v>
      </c>
    </row>
    <row r="86" spans="2:137" ht="11.25" x14ac:dyDescent="0.2">
      <c r="B86" s="238" t="str">
        <f>CONCATENATE(AR$13,"/",AR$14)</f>
        <v>Name 41/Role</v>
      </c>
      <c r="D86" s="210">
        <f>ROUND(AR$38,0)</f>
        <v>0</v>
      </c>
      <c r="E86" s="210">
        <f t="shared" si="92"/>
        <v>0</v>
      </c>
      <c r="F86" s="405">
        <f t="shared" si="93"/>
        <v>0</v>
      </c>
      <c r="G86" s="211" t="str">
        <f t="shared" si="94"/>
        <v>Yes</v>
      </c>
      <c r="H86" s="399"/>
      <c r="I86" s="398">
        <f t="shared" si="95"/>
        <v>0</v>
      </c>
      <c r="J86" s="399"/>
      <c r="K86" s="239">
        <f t="shared" si="96"/>
        <v>0</v>
      </c>
      <c r="L86" s="397"/>
      <c r="M86" s="239">
        <f t="shared" si="97"/>
        <v>0</v>
      </c>
      <c r="N86" s="397"/>
      <c r="O86" s="239">
        <f t="shared" si="98"/>
        <v>0</v>
      </c>
      <c r="P86" s="397"/>
      <c r="Q86" s="239">
        <f t="shared" si="99"/>
        <v>0</v>
      </c>
      <c r="R86" s="397"/>
      <c r="S86" s="239">
        <f t="shared" si="100"/>
        <v>0</v>
      </c>
      <c r="T86" s="406"/>
      <c r="U86" s="407">
        <f t="shared" si="101"/>
        <v>0</v>
      </c>
      <c r="V86" s="397"/>
      <c r="W86" s="239">
        <f t="shared" si="102"/>
        <v>0</v>
      </c>
      <c r="X86" s="397"/>
      <c r="Y86" s="239">
        <f t="shared" si="103"/>
        <v>0</v>
      </c>
      <c r="Z86" s="397"/>
      <c r="AA86" s="239">
        <f t="shared" si="145"/>
        <v>0</v>
      </c>
      <c r="AB86" s="397"/>
      <c r="AC86" s="239">
        <f t="shared" si="104"/>
        <v>0</v>
      </c>
      <c r="AD86" s="397"/>
      <c r="AE86" s="239">
        <f t="shared" si="105"/>
        <v>0</v>
      </c>
      <c r="AF86" s="397"/>
      <c r="AG86" s="239">
        <f t="shared" si="106"/>
        <v>0</v>
      </c>
      <c r="AH86" s="397"/>
      <c r="AI86" s="239">
        <f t="shared" si="107"/>
        <v>0</v>
      </c>
      <c r="AJ86" s="397"/>
      <c r="AK86" s="239">
        <f t="shared" si="108"/>
        <v>0</v>
      </c>
      <c r="AL86" s="397"/>
      <c r="AM86" s="239">
        <f t="shared" si="109"/>
        <v>0</v>
      </c>
      <c r="AN86" s="397"/>
      <c r="AO86" s="239">
        <f t="shared" si="110"/>
        <v>0</v>
      </c>
      <c r="AP86" s="397"/>
      <c r="AQ86" s="239">
        <f t="shared" si="111"/>
        <v>0</v>
      </c>
      <c r="AR86" s="397"/>
      <c r="AS86" s="239">
        <f t="shared" si="112"/>
        <v>0</v>
      </c>
      <c r="AT86" s="397"/>
      <c r="AU86" s="239">
        <f t="shared" si="113"/>
        <v>0</v>
      </c>
      <c r="AV86" s="397"/>
      <c r="AW86" s="239">
        <f t="shared" si="114"/>
        <v>0</v>
      </c>
      <c r="AX86" s="397"/>
      <c r="AY86" s="239">
        <f t="shared" si="115"/>
        <v>0</v>
      </c>
      <c r="AZ86" s="397"/>
      <c r="BA86" s="239">
        <f t="shared" si="116"/>
        <v>0</v>
      </c>
      <c r="BB86" s="397"/>
      <c r="BC86" s="239">
        <f t="shared" si="117"/>
        <v>0</v>
      </c>
      <c r="BD86" s="397"/>
      <c r="BE86" s="239">
        <f t="shared" si="118"/>
        <v>0</v>
      </c>
      <c r="BF86" s="397"/>
      <c r="BG86" s="239">
        <f t="shared" si="119"/>
        <v>0</v>
      </c>
      <c r="BH86" s="397"/>
      <c r="BI86" s="239">
        <f t="shared" si="120"/>
        <v>0</v>
      </c>
      <c r="BJ86" s="397"/>
      <c r="BK86" s="239">
        <f t="shared" si="121"/>
        <v>0</v>
      </c>
      <c r="BL86" s="397"/>
      <c r="BM86" s="239">
        <f t="shared" si="122"/>
        <v>0</v>
      </c>
      <c r="BN86" s="397"/>
      <c r="BO86" s="239">
        <f t="shared" si="123"/>
        <v>0</v>
      </c>
      <c r="BP86" s="397"/>
      <c r="BQ86" s="239">
        <f t="shared" si="124"/>
        <v>0</v>
      </c>
      <c r="BR86" s="397"/>
      <c r="BS86" s="239">
        <f t="shared" si="125"/>
        <v>0</v>
      </c>
      <c r="BT86" s="397"/>
      <c r="BU86" s="239">
        <f t="shared" si="126"/>
        <v>0</v>
      </c>
      <c r="BV86" s="397"/>
      <c r="BW86" s="239">
        <f t="shared" si="127"/>
        <v>0</v>
      </c>
      <c r="BX86" s="397"/>
      <c r="BY86" s="239">
        <f t="shared" si="128"/>
        <v>0</v>
      </c>
      <c r="BZ86" s="397"/>
      <c r="CA86" s="239">
        <f t="shared" si="129"/>
        <v>0</v>
      </c>
      <c r="CB86" s="397"/>
      <c r="CC86" s="239">
        <f t="shared" si="130"/>
        <v>0</v>
      </c>
      <c r="CD86" s="397"/>
      <c r="CE86" s="239">
        <f t="shared" si="131"/>
        <v>0</v>
      </c>
      <c r="CF86" s="397"/>
      <c r="CG86" s="239">
        <f t="shared" si="132"/>
        <v>0</v>
      </c>
      <c r="CH86" s="397"/>
      <c r="CI86" s="239">
        <f t="shared" si="133"/>
        <v>0</v>
      </c>
      <c r="CJ86" s="397"/>
      <c r="CK86" s="239">
        <f t="shared" si="134"/>
        <v>0</v>
      </c>
      <c r="CL86" s="397"/>
      <c r="CM86" s="239">
        <f t="shared" si="135"/>
        <v>0</v>
      </c>
      <c r="CN86" s="397"/>
      <c r="CO86" s="239">
        <f t="shared" si="136"/>
        <v>0</v>
      </c>
      <c r="CP86" s="397"/>
      <c r="CQ86" s="239">
        <f t="shared" si="137"/>
        <v>0</v>
      </c>
      <c r="CR86" s="397"/>
      <c r="CS86" s="239">
        <f t="shared" si="138"/>
        <v>0</v>
      </c>
      <c r="CT86" s="397"/>
      <c r="CU86" s="239">
        <f t="shared" si="139"/>
        <v>0</v>
      </c>
      <c r="CV86" s="397"/>
      <c r="CW86" s="239">
        <f t="shared" si="140"/>
        <v>0</v>
      </c>
      <c r="CX86" s="397"/>
      <c r="CY86" s="239">
        <f t="shared" si="141"/>
        <v>0</v>
      </c>
      <c r="CZ86" s="397"/>
      <c r="DA86" s="239">
        <f t="shared" si="142"/>
        <v>0</v>
      </c>
      <c r="DB86" s="397"/>
      <c r="DC86" s="239">
        <f t="shared" si="143"/>
        <v>0</v>
      </c>
      <c r="DD86" s="397"/>
      <c r="DE86" s="239">
        <f t="shared" si="144"/>
        <v>0</v>
      </c>
    </row>
    <row r="87" spans="2:137" ht="11.25" x14ac:dyDescent="0.2">
      <c r="B87" s="238" t="str">
        <f>CONCATENATE(AS$13,"/",AS$14)</f>
        <v>Name 42/Role</v>
      </c>
      <c r="D87" s="210">
        <f>ROUND(AS$38,0)</f>
        <v>0</v>
      </c>
      <c r="E87" s="210">
        <f t="shared" si="92"/>
        <v>0</v>
      </c>
      <c r="F87" s="405">
        <f t="shared" si="93"/>
        <v>0</v>
      </c>
      <c r="G87" s="211" t="str">
        <f t="shared" si="94"/>
        <v>Yes</v>
      </c>
      <c r="H87" s="399"/>
      <c r="I87" s="398">
        <f t="shared" si="95"/>
        <v>0</v>
      </c>
      <c r="J87" s="399"/>
      <c r="K87" s="239">
        <f t="shared" si="96"/>
        <v>0</v>
      </c>
      <c r="L87" s="397"/>
      <c r="M87" s="239">
        <f t="shared" si="97"/>
        <v>0</v>
      </c>
      <c r="N87" s="397"/>
      <c r="O87" s="239">
        <f t="shared" si="98"/>
        <v>0</v>
      </c>
      <c r="P87" s="397"/>
      <c r="Q87" s="239">
        <f t="shared" si="99"/>
        <v>0</v>
      </c>
      <c r="R87" s="397"/>
      <c r="S87" s="239">
        <f t="shared" si="100"/>
        <v>0</v>
      </c>
      <c r="T87" s="406"/>
      <c r="U87" s="407">
        <f t="shared" si="101"/>
        <v>0</v>
      </c>
      <c r="V87" s="397"/>
      <c r="W87" s="239">
        <f t="shared" si="102"/>
        <v>0</v>
      </c>
      <c r="X87" s="397"/>
      <c r="Y87" s="239">
        <f t="shared" si="103"/>
        <v>0</v>
      </c>
      <c r="Z87" s="397"/>
      <c r="AA87" s="239">
        <f t="shared" si="145"/>
        <v>0</v>
      </c>
      <c r="AB87" s="397"/>
      <c r="AC87" s="239">
        <f t="shared" si="104"/>
        <v>0</v>
      </c>
      <c r="AD87" s="397"/>
      <c r="AE87" s="239">
        <f t="shared" si="105"/>
        <v>0</v>
      </c>
      <c r="AF87" s="397"/>
      <c r="AG87" s="239">
        <f t="shared" si="106"/>
        <v>0</v>
      </c>
      <c r="AH87" s="397"/>
      <c r="AI87" s="239">
        <f t="shared" si="107"/>
        <v>0</v>
      </c>
      <c r="AJ87" s="397"/>
      <c r="AK87" s="239">
        <f t="shared" si="108"/>
        <v>0</v>
      </c>
      <c r="AL87" s="397"/>
      <c r="AM87" s="239">
        <f t="shared" si="109"/>
        <v>0</v>
      </c>
      <c r="AN87" s="397"/>
      <c r="AO87" s="239">
        <f t="shared" si="110"/>
        <v>0</v>
      </c>
      <c r="AP87" s="397"/>
      <c r="AQ87" s="239">
        <f t="shared" si="111"/>
        <v>0</v>
      </c>
      <c r="AR87" s="397"/>
      <c r="AS87" s="239">
        <f t="shared" si="112"/>
        <v>0</v>
      </c>
      <c r="AT87" s="397"/>
      <c r="AU87" s="239">
        <f t="shared" si="113"/>
        <v>0</v>
      </c>
      <c r="AV87" s="397"/>
      <c r="AW87" s="239">
        <f t="shared" si="114"/>
        <v>0</v>
      </c>
      <c r="AX87" s="397"/>
      <c r="AY87" s="239">
        <f t="shared" si="115"/>
        <v>0</v>
      </c>
      <c r="AZ87" s="397"/>
      <c r="BA87" s="239">
        <f t="shared" si="116"/>
        <v>0</v>
      </c>
      <c r="BB87" s="397"/>
      <c r="BC87" s="239">
        <f t="shared" si="117"/>
        <v>0</v>
      </c>
      <c r="BD87" s="397"/>
      <c r="BE87" s="239">
        <f t="shared" si="118"/>
        <v>0</v>
      </c>
      <c r="BF87" s="397"/>
      <c r="BG87" s="239">
        <f t="shared" si="119"/>
        <v>0</v>
      </c>
      <c r="BH87" s="397"/>
      <c r="BI87" s="239">
        <f t="shared" si="120"/>
        <v>0</v>
      </c>
      <c r="BJ87" s="397"/>
      <c r="BK87" s="239">
        <f t="shared" si="121"/>
        <v>0</v>
      </c>
      <c r="BL87" s="397"/>
      <c r="BM87" s="239">
        <f t="shared" si="122"/>
        <v>0</v>
      </c>
      <c r="BN87" s="397"/>
      <c r="BO87" s="239">
        <f t="shared" si="123"/>
        <v>0</v>
      </c>
      <c r="BP87" s="397"/>
      <c r="BQ87" s="239">
        <f t="shared" si="124"/>
        <v>0</v>
      </c>
      <c r="BR87" s="397"/>
      <c r="BS87" s="239">
        <f t="shared" si="125"/>
        <v>0</v>
      </c>
      <c r="BT87" s="397"/>
      <c r="BU87" s="239">
        <f t="shared" si="126"/>
        <v>0</v>
      </c>
      <c r="BV87" s="397"/>
      <c r="BW87" s="239">
        <f t="shared" si="127"/>
        <v>0</v>
      </c>
      <c r="BX87" s="397"/>
      <c r="BY87" s="239">
        <f t="shared" si="128"/>
        <v>0</v>
      </c>
      <c r="BZ87" s="397"/>
      <c r="CA87" s="239">
        <f t="shared" si="129"/>
        <v>0</v>
      </c>
      <c r="CB87" s="397"/>
      <c r="CC87" s="239">
        <f t="shared" si="130"/>
        <v>0</v>
      </c>
      <c r="CD87" s="397"/>
      <c r="CE87" s="239">
        <f t="shared" si="131"/>
        <v>0</v>
      </c>
      <c r="CF87" s="397"/>
      <c r="CG87" s="239">
        <f t="shared" si="132"/>
        <v>0</v>
      </c>
      <c r="CH87" s="397"/>
      <c r="CI87" s="239">
        <f t="shared" si="133"/>
        <v>0</v>
      </c>
      <c r="CJ87" s="397"/>
      <c r="CK87" s="239">
        <f t="shared" si="134"/>
        <v>0</v>
      </c>
      <c r="CL87" s="397"/>
      <c r="CM87" s="239">
        <f t="shared" si="135"/>
        <v>0</v>
      </c>
      <c r="CN87" s="397"/>
      <c r="CO87" s="239">
        <f t="shared" si="136"/>
        <v>0</v>
      </c>
      <c r="CP87" s="397"/>
      <c r="CQ87" s="239">
        <f t="shared" si="137"/>
        <v>0</v>
      </c>
      <c r="CR87" s="397"/>
      <c r="CS87" s="239">
        <f t="shared" si="138"/>
        <v>0</v>
      </c>
      <c r="CT87" s="397"/>
      <c r="CU87" s="239">
        <f t="shared" si="139"/>
        <v>0</v>
      </c>
      <c r="CV87" s="397"/>
      <c r="CW87" s="239">
        <f t="shared" si="140"/>
        <v>0</v>
      </c>
      <c r="CX87" s="397"/>
      <c r="CY87" s="239">
        <f t="shared" si="141"/>
        <v>0</v>
      </c>
      <c r="CZ87" s="397"/>
      <c r="DA87" s="239">
        <f t="shared" si="142"/>
        <v>0</v>
      </c>
      <c r="DB87" s="397"/>
      <c r="DC87" s="239">
        <f t="shared" si="143"/>
        <v>0</v>
      </c>
      <c r="DD87" s="397"/>
      <c r="DE87" s="239">
        <f t="shared" si="144"/>
        <v>0</v>
      </c>
    </row>
    <row r="88" spans="2:137" ht="11.25" x14ac:dyDescent="0.2">
      <c r="B88" s="238" t="str">
        <f>CONCATENATE(AT$13,"/",AT$14)</f>
        <v>Name 43/Role</v>
      </c>
      <c r="D88" s="210">
        <f>ROUND(AT$38,0)</f>
        <v>0</v>
      </c>
      <c r="E88" s="210">
        <f t="shared" si="92"/>
        <v>0</v>
      </c>
      <c r="F88" s="405">
        <f t="shared" si="93"/>
        <v>0</v>
      </c>
      <c r="G88" s="211" t="str">
        <f t="shared" si="94"/>
        <v>Yes</v>
      </c>
      <c r="H88" s="399"/>
      <c r="I88" s="398">
        <f t="shared" si="95"/>
        <v>0</v>
      </c>
      <c r="J88" s="399"/>
      <c r="K88" s="239">
        <f t="shared" si="96"/>
        <v>0</v>
      </c>
      <c r="L88" s="397"/>
      <c r="M88" s="239">
        <f t="shared" si="97"/>
        <v>0</v>
      </c>
      <c r="N88" s="397"/>
      <c r="O88" s="239">
        <f t="shared" si="98"/>
        <v>0</v>
      </c>
      <c r="P88" s="397"/>
      <c r="Q88" s="239">
        <f t="shared" si="99"/>
        <v>0</v>
      </c>
      <c r="R88" s="397"/>
      <c r="S88" s="239">
        <f t="shared" si="100"/>
        <v>0</v>
      </c>
      <c r="T88" s="406"/>
      <c r="U88" s="407">
        <f t="shared" si="101"/>
        <v>0</v>
      </c>
      <c r="V88" s="397"/>
      <c r="W88" s="239">
        <f t="shared" si="102"/>
        <v>0</v>
      </c>
      <c r="X88" s="397"/>
      <c r="Y88" s="239">
        <f t="shared" si="103"/>
        <v>0</v>
      </c>
      <c r="Z88" s="397"/>
      <c r="AA88" s="239">
        <f t="shared" si="145"/>
        <v>0</v>
      </c>
      <c r="AB88" s="397"/>
      <c r="AC88" s="239">
        <f t="shared" si="104"/>
        <v>0</v>
      </c>
      <c r="AD88" s="397"/>
      <c r="AE88" s="239">
        <f t="shared" si="105"/>
        <v>0</v>
      </c>
      <c r="AF88" s="397"/>
      <c r="AG88" s="239">
        <f t="shared" si="106"/>
        <v>0</v>
      </c>
      <c r="AH88" s="397"/>
      <c r="AI88" s="239">
        <f t="shared" si="107"/>
        <v>0</v>
      </c>
      <c r="AJ88" s="397"/>
      <c r="AK88" s="239">
        <f t="shared" si="108"/>
        <v>0</v>
      </c>
      <c r="AL88" s="397"/>
      <c r="AM88" s="239">
        <f t="shared" si="109"/>
        <v>0</v>
      </c>
      <c r="AN88" s="397"/>
      <c r="AO88" s="239">
        <f t="shared" si="110"/>
        <v>0</v>
      </c>
      <c r="AP88" s="397"/>
      <c r="AQ88" s="239">
        <f t="shared" si="111"/>
        <v>0</v>
      </c>
      <c r="AR88" s="397"/>
      <c r="AS88" s="239">
        <f t="shared" si="112"/>
        <v>0</v>
      </c>
      <c r="AT88" s="397"/>
      <c r="AU88" s="239">
        <f t="shared" si="113"/>
        <v>0</v>
      </c>
      <c r="AV88" s="397"/>
      <c r="AW88" s="239">
        <f t="shared" si="114"/>
        <v>0</v>
      </c>
      <c r="AX88" s="397"/>
      <c r="AY88" s="239">
        <f t="shared" si="115"/>
        <v>0</v>
      </c>
      <c r="AZ88" s="397"/>
      <c r="BA88" s="239">
        <f t="shared" si="116"/>
        <v>0</v>
      </c>
      <c r="BB88" s="397"/>
      <c r="BC88" s="239">
        <f t="shared" si="117"/>
        <v>0</v>
      </c>
      <c r="BD88" s="397"/>
      <c r="BE88" s="239">
        <f t="shared" si="118"/>
        <v>0</v>
      </c>
      <c r="BF88" s="397"/>
      <c r="BG88" s="239">
        <f t="shared" si="119"/>
        <v>0</v>
      </c>
      <c r="BH88" s="397"/>
      <c r="BI88" s="239">
        <f t="shared" si="120"/>
        <v>0</v>
      </c>
      <c r="BJ88" s="397"/>
      <c r="BK88" s="239">
        <f t="shared" si="121"/>
        <v>0</v>
      </c>
      <c r="BL88" s="397"/>
      <c r="BM88" s="239">
        <f t="shared" si="122"/>
        <v>0</v>
      </c>
      <c r="BN88" s="397"/>
      <c r="BO88" s="239">
        <f t="shared" si="123"/>
        <v>0</v>
      </c>
      <c r="BP88" s="397"/>
      <c r="BQ88" s="239">
        <f t="shared" si="124"/>
        <v>0</v>
      </c>
      <c r="BR88" s="397"/>
      <c r="BS88" s="239">
        <f t="shared" si="125"/>
        <v>0</v>
      </c>
      <c r="BT88" s="397"/>
      <c r="BU88" s="239">
        <f t="shared" si="126"/>
        <v>0</v>
      </c>
      <c r="BV88" s="397"/>
      <c r="BW88" s="239">
        <f t="shared" si="127"/>
        <v>0</v>
      </c>
      <c r="BX88" s="397"/>
      <c r="BY88" s="239">
        <f t="shared" si="128"/>
        <v>0</v>
      </c>
      <c r="BZ88" s="397"/>
      <c r="CA88" s="239">
        <f t="shared" si="129"/>
        <v>0</v>
      </c>
      <c r="CB88" s="397"/>
      <c r="CC88" s="239">
        <f t="shared" si="130"/>
        <v>0</v>
      </c>
      <c r="CD88" s="397"/>
      <c r="CE88" s="239">
        <f t="shared" si="131"/>
        <v>0</v>
      </c>
      <c r="CF88" s="397"/>
      <c r="CG88" s="239">
        <f t="shared" si="132"/>
        <v>0</v>
      </c>
      <c r="CH88" s="397"/>
      <c r="CI88" s="239">
        <f t="shared" si="133"/>
        <v>0</v>
      </c>
      <c r="CJ88" s="397"/>
      <c r="CK88" s="239">
        <f t="shared" si="134"/>
        <v>0</v>
      </c>
      <c r="CL88" s="397"/>
      <c r="CM88" s="239">
        <f t="shared" si="135"/>
        <v>0</v>
      </c>
      <c r="CN88" s="397"/>
      <c r="CO88" s="239">
        <f t="shared" si="136"/>
        <v>0</v>
      </c>
      <c r="CP88" s="397"/>
      <c r="CQ88" s="239">
        <f t="shared" si="137"/>
        <v>0</v>
      </c>
      <c r="CR88" s="397"/>
      <c r="CS88" s="239">
        <f t="shared" si="138"/>
        <v>0</v>
      </c>
      <c r="CT88" s="397"/>
      <c r="CU88" s="239">
        <f t="shared" si="139"/>
        <v>0</v>
      </c>
      <c r="CV88" s="397"/>
      <c r="CW88" s="239">
        <f t="shared" si="140"/>
        <v>0</v>
      </c>
      <c r="CX88" s="397"/>
      <c r="CY88" s="239">
        <f t="shared" si="141"/>
        <v>0</v>
      </c>
      <c r="CZ88" s="397"/>
      <c r="DA88" s="239">
        <f t="shared" si="142"/>
        <v>0</v>
      </c>
      <c r="DB88" s="397"/>
      <c r="DC88" s="239">
        <f t="shared" si="143"/>
        <v>0</v>
      </c>
      <c r="DD88" s="397"/>
      <c r="DE88" s="239">
        <f t="shared" si="144"/>
        <v>0</v>
      </c>
    </row>
    <row r="89" spans="2:137" ht="11.25" x14ac:dyDescent="0.2">
      <c r="B89" s="238" t="str">
        <f>CONCATENATE(AU$13,"/",AU$14)</f>
        <v>Name 44/Role</v>
      </c>
      <c r="D89" s="210">
        <f>ROUND(AU$38,0)</f>
        <v>0</v>
      </c>
      <c r="E89" s="210">
        <f t="shared" si="92"/>
        <v>0</v>
      </c>
      <c r="F89" s="405">
        <f t="shared" si="93"/>
        <v>0</v>
      </c>
      <c r="G89" s="211" t="str">
        <f t="shared" si="94"/>
        <v>Yes</v>
      </c>
      <c r="H89" s="399"/>
      <c r="I89" s="398">
        <f t="shared" si="95"/>
        <v>0</v>
      </c>
      <c r="J89" s="399"/>
      <c r="K89" s="239">
        <f t="shared" si="96"/>
        <v>0</v>
      </c>
      <c r="L89" s="397"/>
      <c r="M89" s="239">
        <f t="shared" si="97"/>
        <v>0</v>
      </c>
      <c r="N89" s="397"/>
      <c r="O89" s="239">
        <f t="shared" si="98"/>
        <v>0</v>
      </c>
      <c r="P89" s="397"/>
      <c r="Q89" s="239">
        <f t="shared" si="99"/>
        <v>0</v>
      </c>
      <c r="R89" s="397"/>
      <c r="S89" s="239">
        <f t="shared" si="100"/>
        <v>0</v>
      </c>
      <c r="T89" s="406"/>
      <c r="U89" s="407">
        <f t="shared" si="101"/>
        <v>0</v>
      </c>
      <c r="V89" s="397"/>
      <c r="W89" s="239">
        <f t="shared" si="102"/>
        <v>0</v>
      </c>
      <c r="X89" s="397"/>
      <c r="Y89" s="239">
        <f t="shared" si="103"/>
        <v>0</v>
      </c>
      <c r="Z89" s="397"/>
      <c r="AA89" s="239">
        <f t="shared" si="145"/>
        <v>0</v>
      </c>
      <c r="AB89" s="397"/>
      <c r="AC89" s="239">
        <f t="shared" si="104"/>
        <v>0</v>
      </c>
      <c r="AD89" s="397"/>
      <c r="AE89" s="239">
        <f t="shared" si="105"/>
        <v>0</v>
      </c>
      <c r="AF89" s="397"/>
      <c r="AG89" s="239">
        <f t="shared" si="106"/>
        <v>0</v>
      </c>
      <c r="AH89" s="397"/>
      <c r="AI89" s="239">
        <f t="shared" si="107"/>
        <v>0</v>
      </c>
      <c r="AJ89" s="397"/>
      <c r="AK89" s="239">
        <f t="shared" si="108"/>
        <v>0</v>
      </c>
      <c r="AL89" s="397"/>
      <c r="AM89" s="239">
        <f t="shared" si="109"/>
        <v>0</v>
      </c>
      <c r="AN89" s="397"/>
      <c r="AO89" s="239">
        <f t="shared" si="110"/>
        <v>0</v>
      </c>
      <c r="AP89" s="397"/>
      <c r="AQ89" s="239">
        <f t="shared" si="111"/>
        <v>0</v>
      </c>
      <c r="AR89" s="397"/>
      <c r="AS89" s="239">
        <f t="shared" si="112"/>
        <v>0</v>
      </c>
      <c r="AT89" s="397"/>
      <c r="AU89" s="239">
        <f t="shared" si="113"/>
        <v>0</v>
      </c>
      <c r="AV89" s="397"/>
      <c r="AW89" s="239">
        <f t="shared" si="114"/>
        <v>0</v>
      </c>
      <c r="AX89" s="397"/>
      <c r="AY89" s="239">
        <f t="shared" si="115"/>
        <v>0</v>
      </c>
      <c r="AZ89" s="397"/>
      <c r="BA89" s="239">
        <f t="shared" si="116"/>
        <v>0</v>
      </c>
      <c r="BB89" s="397"/>
      <c r="BC89" s="239">
        <f t="shared" si="117"/>
        <v>0</v>
      </c>
      <c r="BD89" s="397"/>
      <c r="BE89" s="239">
        <f t="shared" si="118"/>
        <v>0</v>
      </c>
      <c r="BF89" s="397"/>
      <c r="BG89" s="239">
        <f t="shared" si="119"/>
        <v>0</v>
      </c>
      <c r="BH89" s="397"/>
      <c r="BI89" s="239">
        <f t="shared" si="120"/>
        <v>0</v>
      </c>
      <c r="BJ89" s="397"/>
      <c r="BK89" s="239">
        <f t="shared" si="121"/>
        <v>0</v>
      </c>
      <c r="BL89" s="397"/>
      <c r="BM89" s="239">
        <f t="shared" si="122"/>
        <v>0</v>
      </c>
      <c r="BN89" s="397"/>
      <c r="BO89" s="239">
        <f t="shared" si="123"/>
        <v>0</v>
      </c>
      <c r="BP89" s="397"/>
      <c r="BQ89" s="239">
        <f t="shared" si="124"/>
        <v>0</v>
      </c>
      <c r="BR89" s="397"/>
      <c r="BS89" s="239">
        <f t="shared" si="125"/>
        <v>0</v>
      </c>
      <c r="BT89" s="397"/>
      <c r="BU89" s="239">
        <f t="shared" si="126"/>
        <v>0</v>
      </c>
      <c r="BV89" s="397"/>
      <c r="BW89" s="239">
        <f t="shared" si="127"/>
        <v>0</v>
      </c>
      <c r="BX89" s="397"/>
      <c r="BY89" s="239">
        <f t="shared" si="128"/>
        <v>0</v>
      </c>
      <c r="BZ89" s="397"/>
      <c r="CA89" s="239">
        <f t="shared" si="129"/>
        <v>0</v>
      </c>
      <c r="CB89" s="397"/>
      <c r="CC89" s="239">
        <f t="shared" si="130"/>
        <v>0</v>
      </c>
      <c r="CD89" s="397"/>
      <c r="CE89" s="239">
        <f t="shared" si="131"/>
        <v>0</v>
      </c>
      <c r="CF89" s="397"/>
      <c r="CG89" s="239">
        <f t="shared" si="132"/>
        <v>0</v>
      </c>
      <c r="CH89" s="397"/>
      <c r="CI89" s="239">
        <f t="shared" si="133"/>
        <v>0</v>
      </c>
      <c r="CJ89" s="397"/>
      <c r="CK89" s="239">
        <f t="shared" si="134"/>
        <v>0</v>
      </c>
      <c r="CL89" s="397"/>
      <c r="CM89" s="239">
        <f t="shared" si="135"/>
        <v>0</v>
      </c>
      <c r="CN89" s="397"/>
      <c r="CO89" s="239">
        <f t="shared" si="136"/>
        <v>0</v>
      </c>
      <c r="CP89" s="397"/>
      <c r="CQ89" s="239">
        <f t="shared" si="137"/>
        <v>0</v>
      </c>
      <c r="CR89" s="397"/>
      <c r="CS89" s="239">
        <f t="shared" si="138"/>
        <v>0</v>
      </c>
      <c r="CT89" s="397"/>
      <c r="CU89" s="239">
        <f t="shared" si="139"/>
        <v>0</v>
      </c>
      <c r="CV89" s="397"/>
      <c r="CW89" s="239">
        <f t="shared" si="140"/>
        <v>0</v>
      </c>
      <c r="CX89" s="397"/>
      <c r="CY89" s="239">
        <f t="shared" si="141"/>
        <v>0</v>
      </c>
      <c r="CZ89" s="397"/>
      <c r="DA89" s="239">
        <f t="shared" si="142"/>
        <v>0</v>
      </c>
      <c r="DB89" s="397"/>
      <c r="DC89" s="239">
        <f t="shared" si="143"/>
        <v>0</v>
      </c>
      <c r="DD89" s="397"/>
      <c r="DE89" s="239">
        <f t="shared" si="144"/>
        <v>0</v>
      </c>
    </row>
    <row r="90" spans="2:137" ht="11.25" x14ac:dyDescent="0.2">
      <c r="B90" s="238" t="str">
        <f>CONCATENATE(AV$13,"/",AV$14)</f>
        <v>Name 45/Role</v>
      </c>
      <c r="D90" s="210">
        <f>ROUND(AV$38,0)</f>
        <v>0</v>
      </c>
      <c r="E90" s="210">
        <f t="shared" si="92"/>
        <v>0</v>
      </c>
      <c r="F90" s="405">
        <f t="shared" si="93"/>
        <v>0</v>
      </c>
      <c r="G90" s="211" t="str">
        <f t="shared" si="94"/>
        <v>Yes</v>
      </c>
      <c r="H90" s="399"/>
      <c r="I90" s="398">
        <f t="shared" si="95"/>
        <v>0</v>
      </c>
      <c r="J90" s="399"/>
      <c r="K90" s="239">
        <f t="shared" si="96"/>
        <v>0</v>
      </c>
      <c r="L90" s="397"/>
      <c r="M90" s="239">
        <f t="shared" si="97"/>
        <v>0</v>
      </c>
      <c r="N90" s="397"/>
      <c r="O90" s="239">
        <f t="shared" si="98"/>
        <v>0</v>
      </c>
      <c r="P90" s="397"/>
      <c r="Q90" s="239">
        <f t="shared" si="99"/>
        <v>0</v>
      </c>
      <c r="R90" s="397"/>
      <c r="S90" s="239">
        <f t="shared" si="100"/>
        <v>0</v>
      </c>
      <c r="T90" s="406"/>
      <c r="U90" s="407">
        <f t="shared" si="101"/>
        <v>0</v>
      </c>
      <c r="V90" s="397"/>
      <c r="W90" s="239">
        <f t="shared" si="102"/>
        <v>0</v>
      </c>
      <c r="X90" s="397"/>
      <c r="Y90" s="239">
        <f t="shared" si="103"/>
        <v>0</v>
      </c>
      <c r="Z90" s="397"/>
      <c r="AA90" s="239">
        <f t="shared" si="145"/>
        <v>0</v>
      </c>
      <c r="AB90" s="397"/>
      <c r="AC90" s="239">
        <f t="shared" si="104"/>
        <v>0</v>
      </c>
      <c r="AD90" s="397"/>
      <c r="AE90" s="239">
        <f t="shared" si="105"/>
        <v>0</v>
      </c>
      <c r="AF90" s="397"/>
      <c r="AG90" s="239">
        <f t="shared" si="106"/>
        <v>0</v>
      </c>
      <c r="AH90" s="397"/>
      <c r="AI90" s="239">
        <f t="shared" si="107"/>
        <v>0</v>
      </c>
      <c r="AJ90" s="397"/>
      <c r="AK90" s="239">
        <f t="shared" si="108"/>
        <v>0</v>
      </c>
      <c r="AL90" s="397"/>
      <c r="AM90" s="239">
        <f t="shared" si="109"/>
        <v>0</v>
      </c>
      <c r="AN90" s="397"/>
      <c r="AO90" s="239">
        <f t="shared" si="110"/>
        <v>0</v>
      </c>
      <c r="AP90" s="397"/>
      <c r="AQ90" s="239">
        <f t="shared" si="111"/>
        <v>0</v>
      </c>
      <c r="AR90" s="397"/>
      <c r="AS90" s="239">
        <f t="shared" si="112"/>
        <v>0</v>
      </c>
      <c r="AT90" s="397"/>
      <c r="AU90" s="239">
        <f t="shared" si="113"/>
        <v>0</v>
      </c>
      <c r="AV90" s="397"/>
      <c r="AW90" s="239">
        <f t="shared" si="114"/>
        <v>0</v>
      </c>
      <c r="AX90" s="397"/>
      <c r="AY90" s="239">
        <f t="shared" si="115"/>
        <v>0</v>
      </c>
      <c r="AZ90" s="397"/>
      <c r="BA90" s="239">
        <f t="shared" si="116"/>
        <v>0</v>
      </c>
      <c r="BB90" s="397"/>
      <c r="BC90" s="239">
        <f t="shared" si="117"/>
        <v>0</v>
      </c>
      <c r="BD90" s="397"/>
      <c r="BE90" s="239">
        <f t="shared" si="118"/>
        <v>0</v>
      </c>
      <c r="BF90" s="397"/>
      <c r="BG90" s="239">
        <f t="shared" si="119"/>
        <v>0</v>
      </c>
      <c r="BH90" s="397"/>
      <c r="BI90" s="239">
        <f t="shared" si="120"/>
        <v>0</v>
      </c>
      <c r="BJ90" s="397"/>
      <c r="BK90" s="239">
        <f t="shared" si="121"/>
        <v>0</v>
      </c>
      <c r="BL90" s="397"/>
      <c r="BM90" s="239">
        <f t="shared" si="122"/>
        <v>0</v>
      </c>
      <c r="BN90" s="397"/>
      <c r="BO90" s="239">
        <f t="shared" si="123"/>
        <v>0</v>
      </c>
      <c r="BP90" s="397"/>
      <c r="BQ90" s="239">
        <f t="shared" si="124"/>
        <v>0</v>
      </c>
      <c r="BR90" s="397"/>
      <c r="BS90" s="239">
        <f t="shared" si="125"/>
        <v>0</v>
      </c>
      <c r="BT90" s="397"/>
      <c r="BU90" s="239">
        <f t="shared" si="126"/>
        <v>0</v>
      </c>
      <c r="BV90" s="397"/>
      <c r="BW90" s="239">
        <f t="shared" si="127"/>
        <v>0</v>
      </c>
      <c r="BX90" s="397"/>
      <c r="BY90" s="239">
        <f t="shared" si="128"/>
        <v>0</v>
      </c>
      <c r="BZ90" s="397"/>
      <c r="CA90" s="239">
        <f t="shared" si="129"/>
        <v>0</v>
      </c>
      <c r="CB90" s="397"/>
      <c r="CC90" s="239">
        <f t="shared" si="130"/>
        <v>0</v>
      </c>
      <c r="CD90" s="397"/>
      <c r="CE90" s="239">
        <f t="shared" si="131"/>
        <v>0</v>
      </c>
      <c r="CF90" s="397"/>
      <c r="CG90" s="239">
        <f t="shared" si="132"/>
        <v>0</v>
      </c>
      <c r="CH90" s="397"/>
      <c r="CI90" s="239">
        <f t="shared" si="133"/>
        <v>0</v>
      </c>
      <c r="CJ90" s="397"/>
      <c r="CK90" s="239">
        <f t="shared" si="134"/>
        <v>0</v>
      </c>
      <c r="CL90" s="397"/>
      <c r="CM90" s="239">
        <f t="shared" si="135"/>
        <v>0</v>
      </c>
      <c r="CN90" s="397"/>
      <c r="CO90" s="239">
        <f t="shared" si="136"/>
        <v>0</v>
      </c>
      <c r="CP90" s="397"/>
      <c r="CQ90" s="239">
        <f t="shared" si="137"/>
        <v>0</v>
      </c>
      <c r="CR90" s="397"/>
      <c r="CS90" s="239">
        <f t="shared" si="138"/>
        <v>0</v>
      </c>
      <c r="CT90" s="397"/>
      <c r="CU90" s="239">
        <f t="shared" si="139"/>
        <v>0</v>
      </c>
      <c r="CV90" s="397"/>
      <c r="CW90" s="239">
        <f t="shared" si="140"/>
        <v>0</v>
      </c>
      <c r="CX90" s="397"/>
      <c r="CY90" s="239">
        <f t="shared" si="141"/>
        <v>0</v>
      </c>
      <c r="CZ90" s="397"/>
      <c r="DA90" s="239">
        <f t="shared" si="142"/>
        <v>0</v>
      </c>
      <c r="DB90" s="397"/>
      <c r="DC90" s="239">
        <f t="shared" si="143"/>
        <v>0</v>
      </c>
      <c r="DD90" s="397"/>
      <c r="DE90" s="239">
        <f t="shared" si="144"/>
        <v>0</v>
      </c>
    </row>
    <row r="91" spans="2:137" ht="11.25" x14ac:dyDescent="0.2">
      <c r="B91" s="238" t="str">
        <f>CONCATENATE(AW$13,"/",AW$14)</f>
        <v>Name 46/Role</v>
      </c>
      <c r="D91" s="210">
        <f>ROUND(AW$38,0)</f>
        <v>0</v>
      </c>
      <c r="E91" s="210">
        <f t="shared" si="92"/>
        <v>0</v>
      </c>
      <c r="F91" s="405">
        <f t="shared" si="93"/>
        <v>0</v>
      </c>
      <c r="G91" s="211" t="str">
        <f t="shared" si="94"/>
        <v>Yes</v>
      </c>
      <c r="H91" s="399"/>
      <c r="I91" s="398">
        <f t="shared" si="95"/>
        <v>0</v>
      </c>
      <c r="J91" s="399"/>
      <c r="K91" s="239">
        <f t="shared" si="96"/>
        <v>0</v>
      </c>
      <c r="L91" s="397"/>
      <c r="M91" s="239">
        <f t="shared" si="97"/>
        <v>0</v>
      </c>
      <c r="N91" s="397"/>
      <c r="O91" s="239">
        <f t="shared" si="98"/>
        <v>0</v>
      </c>
      <c r="P91" s="397"/>
      <c r="Q91" s="239">
        <f t="shared" si="99"/>
        <v>0</v>
      </c>
      <c r="R91" s="397"/>
      <c r="S91" s="239">
        <f t="shared" si="100"/>
        <v>0</v>
      </c>
      <c r="T91" s="406"/>
      <c r="U91" s="407">
        <f t="shared" si="101"/>
        <v>0</v>
      </c>
      <c r="V91" s="397"/>
      <c r="W91" s="239">
        <f t="shared" si="102"/>
        <v>0</v>
      </c>
      <c r="X91" s="397"/>
      <c r="Y91" s="239">
        <f t="shared" si="103"/>
        <v>0</v>
      </c>
      <c r="Z91" s="397"/>
      <c r="AA91" s="239">
        <f t="shared" si="145"/>
        <v>0</v>
      </c>
      <c r="AB91" s="397"/>
      <c r="AC91" s="239">
        <f t="shared" si="104"/>
        <v>0</v>
      </c>
      <c r="AD91" s="397"/>
      <c r="AE91" s="239">
        <f t="shared" si="105"/>
        <v>0</v>
      </c>
      <c r="AF91" s="397"/>
      <c r="AG91" s="239">
        <f t="shared" si="106"/>
        <v>0</v>
      </c>
      <c r="AH91" s="397"/>
      <c r="AI91" s="239">
        <f t="shared" si="107"/>
        <v>0</v>
      </c>
      <c r="AJ91" s="397"/>
      <c r="AK91" s="239">
        <f t="shared" si="108"/>
        <v>0</v>
      </c>
      <c r="AL91" s="397"/>
      <c r="AM91" s="239">
        <f t="shared" si="109"/>
        <v>0</v>
      </c>
      <c r="AN91" s="397"/>
      <c r="AO91" s="239">
        <f t="shared" si="110"/>
        <v>0</v>
      </c>
      <c r="AP91" s="397"/>
      <c r="AQ91" s="239">
        <f t="shared" si="111"/>
        <v>0</v>
      </c>
      <c r="AR91" s="397"/>
      <c r="AS91" s="239">
        <f t="shared" si="112"/>
        <v>0</v>
      </c>
      <c r="AT91" s="397"/>
      <c r="AU91" s="239">
        <f t="shared" si="113"/>
        <v>0</v>
      </c>
      <c r="AV91" s="397"/>
      <c r="AW91" s="239">
        <f t="shared" si="114"/>
        <v>0</v>
      </c>
      <c r="AX91" s="397"/>
      <c r="AY91" s="239">
        <f t="shared" si="115"/>
        <v>0</v>
      </c>
      <c r="AZ91" s="397"/>
      <c r="BA91" s="239">
        <f t="shared" si="116"/>
        <v>0</v>
      </c>
      <c r="BB91" s="397"/>
      <c r="BC91" s="239">
        <f t="shared" si="117"/>
        <v>0</v>
      </c>
      <c r="BD91" s="397"/>
      <c r="BE91" s="239">
        <f t="shared" si="118"/>
        <v>0</v>
      </c>
      <c r="BF91" s="397"/>
      <c r="BG91" s="239">
        <f t="shared" si="119"/>
        <v>0</v>
      </c>
      <c r="BH91" s="397"/>
      <c r="BI91" s="239">
        <f t="shared" si="120"/>
        <v>0</v>
      </c>
      <c r="BJ91" s="397"/>
      <c r="BK91" s="239">
        <f t="shared" si="121"/>
        <v>0</v>
      </c>
      <c r="BL91" s="397"/>
      <c r="BM91" s="239">
        <f t="shared" si="122"/>
        <v>0</v>
      </c>
      <c r="BN91" s="397"/>
      <c r="BO91" s="239">
        <f t="shared" si="123"/>
        <v>0</v>
      </c>
      <c r="BP91" s="397"/>
      <c r="BQ91" s="239">
        <f t="shared" si="124"/>
        <v>0</v>
      </c>
      <c r="BR91" s="397"/>
      <c r="BS91" s="239">
        <f t="shared" si="125"/>
        <v>0</v>
      </c>
      <c r="BT91" s="397"/>
      <c r="BU91" s="239">
        <f t="shared" si="126"/>
        <v>0</v>
      </c>
      <c r="BV91" s="397"/>
      <c r="BW91" s="239">
        <f t="shared" si="127"/>
        <v>0</v>
      </c>
      <c r="BX91" s="397"/>
      <c r="BY91" s="239">
        <f t="shared" si="128"/>
        <v>0</v>
      </c>
      <c r="BZ91" s="397"/>
      <c r="CA91" s="239">
        <f t="shared" si="129"/>
        <v>0</v>
      </c>
      <c r="CB91" s="397"/>
      <c r="CC91" s="239">
        <f t="shared" si="130"/>
        <v>0</v>
      </c>
      <c r="CD91" s="397"/>
      <c r="CE91" s="239">
        <f t="shared" si="131"/>
        <v>0</v>
      </c>
      <c r="CF91" s="397"/>
      <c r="CG91" s="239">
        <f t="shared" si="132"/>
        <v>0</v>
      </c>
      <c r="CH91" s="397"/>
      <c r="CI91" s="239">
        <f t="shared" si="133"/>
        <v>0</v>
      </c>
      <c r="CJ91" s="397"/>
      <c r="CK91" s="239">
        <f t="shared" si="134"/>
        <v>0</v>
      </c>
      <c r="CL91" s="397"/>
      <c r="CM91" s="239">
        <f t="shared" si="135"/>
        <v>0</v>
      </c>
      <c r="CN91" s="397"/>
      <c r="CO91" s="239">
        <f t="shared" si="136"/>
        <v>0</v>
      </c>
      <c r="CP91" s="397"/>
      <c r="CQ91" s="239">
        <f t="shared" si="137"/>
        <v>0</v>
      </c>
      <c r="CR91" s="397"/>
      <c r="CS91" s="239">
        <f t="shared" si="138"/>
        <v>0</v>
      </c>
      <c r="CT91" s="397"/>
      <c r="CU91" s="239">
        <f t="shared" si="139"/>
        <v>0</v>
      </c>
      <c r="CV91" s="397"/>
      <c r="CW91" s="239">
        <f t="shared" si="140"/>
        <v>0</v>
      </c>
      <c r="CX91" s="397"/>
      <c r="CY91" s="239">
        <f t="shared" si="141"/>
        <v>0</v>
      </c>
      <c r="CZ91" s="397"/>
      <c r="DA91" s="239">
        <f t="shared" si="142"/>
        <v>0</v>
      </c>
      <c r="DB91" s="397"/>
      <c r="DC91" s="239">
        <f t="shared" si="143"/>
        <v>0</v>
      </c>
      <c r="DD91" s="397"/>
      <c r="DE91" s="239">
        <f t="shared" si="144"/>
        <v>0</v>
      </c>
    </row>
    <row r="92" spans="2:137" ht="11.25" x14ac:dyDescent="0.2">
      <c r="B92" s="238" t="str">
        <f>CONCATENATE(AX$13,"/",AX$14)</f>
        <v>Name 47/Role</v>
      </c>
      <c r="D92" s="210">
        <f>ROUND(AX$38,0)</f>
        <v>0</v>
      </c>
      <c r="E92" s="210">
        <f t="shared" si="92"/>
        <v>0</v>
      </c>
      <c r="F92" s="405">
        <f t="shared" si="93"/>
        <v>0</v>
      </c>
      <c r="G92" s="211" t="str">
        <f t="shared" si="94"/>
        <v>Yes</v>
      </c>
      <c r="H92" s="399"/>
      <c r="I92" s="398">
        <f t="shared" si="95"/>
        <v>0</v>
      </c>
      <c r="J92" s="399"/>
      <c r="K92" s="239">
        <f t="shared" si="96"/>
        <v>0</v>
      </c>
      <c r="L92" s="397"/>
      <c r="M92" s="239">
        <f t="shared" si="97"/>
        <v>0</v>
      </c>
      <c r="N92" s="397"/>
      <c r="O92" s="239">
        <f t="shared" si="98"/>
        <v>0</v>
      </c>
      <c r="P92" s="397"/>
      <c r="Q92" s="239">
        <f t="shared" si="99"/>
        <v>0</v>
      </c>
      <c r="R92" s="397"/>
      <c r="S92" s="239">
        <f t="shared" si="100"/>
        <v>0</v>
      </c>
      <c r="T92" s="406"/>
      <c r="U92" s="407">
        <f t="shared" si="101"/>
        <v>0</v>
      </c>
      <c r="V92" s="397"/>
      <c r="W92" s="239">
        <f t="shared" si="102"/>
        <v>0</v>
      </c>
      <c r="X92" s="397"/>
      <c r="Y92" s="239">
        <f t="shared" si="103"/>
        <v>0</v>
      </c>
      <c r="Z92" s="397"/>
      <c r="AA92" s="239">
        <f t="shared" si="145"/>
        <v>0</v>
      </c>
      <c r="AB92" s="397"/>
      <c r="AC92" s="239">
        <f t="shared" si="104"/>
        <v>0</v>
      </c>
      <c r="AD92" s="397"/>
      <c r="AE92" s="239">
        <f t="shared" si="105"/>
        <v>0</v>
      </c>
      <c r="AF92" s="397"/>
      <c r="AG92" s="239">
        <f t="shared" si="106"/>
        <v>0</v>
      </c>
      <c r="AH92" s="397"/>
      <c r="AI92" s="239">
        <f t="shared" si="107"/>
        <v>0</v>
      </c>
      <c r="AJ92" s="397"/>
      <c r="AK92" s="239">
        <f t="shared" si="108"/>
        <v>0</v>
      </c>
      <c r="AL92" s="397"/>
      <c r="AM92" s="239">
        <f t="shared" si="109"/>
        <v>0</v>
      </c>
      <c r="AN92" s="397"/>
      <c r="AO92" s="239">
        <f t="shared" si="110"/>
        <v>0</v>
      </c>
      <c r="AP92" s="397"/>
      <c r="AQ92" s="239">
        <f t="shared" si="111"/>
        <v>0</v>
      </c>
      <c r="AR92" s="397"/>
      <c r="AS92" s="239">
        <f t="shared" si="112"/>
        <v>0</v>
      </c>
      <c r="AT92" s="397"/>
      <c r="AU92" s="239">
        <f t="shared" si="113"/>
        <v>0</v>
      </c>
      <c r="AV92" s="397"/>
      <c r="AW92" s="239">
        <f t="shared" si="114"/>
        <v>0</v>
      </c>
      <c r="AX92" s="397"/>
      <c r="AY92" s="239">
        <f t="shared" si="115"/>
        <v>0</v>
      </c>
      <c r="AZ92" s="397"/>
      <c r="BA92" s="239">
        <f t="shared" si="116"/>
        <v>0</v>
      </c>
      <c r="BB92" s="397"/>
      <c r="BC92" s="239">
        <f t="shared" si="117"/>
        <v>0</v>
      </c>
      <c r="BD92" s="397"/>
      <c r="BE92" s="239">
        <f t="shared" si="118"/>
        <v>0</v>
      </c>
      <c r="BF92" s="397"/>
      <c r="BG92" s="239">
        <f t="shared" si="119"/>
        <v>0</v>
      </c>
      <c r="BH92" s="397"/>
      <c r="BI92" s="239">
        <f t="shared" si="120"/>
        <v>0</v>
      </c>
      <c r="BJ92" s="397"/>
      <c r="BK92" s="239">
        <f t="shared" si="121"/>
        <v>0</v>
      </c>
      <c r="BL92" s="397"/>
      <c r="BM92" s="239">
        <f t="shared" si="122"/>
        <v>0</v>
      </c>
      <c r="BN92" s="397"/>
      <c r="BO92" s="239">
        <f t="shared" si="123"/>
        <v>0</v>
      </c>
      <c r="BP92" s="397"/>
      <c r="BQ92" s="239">
        <f t="shared" si="124"/>
        <v>0</v>
      </c>
      <c r="BR92" s="397"/>
      <c r="BS92" s="239">
        <f t="shared" si="125"/>
        <v>0</v>
      </c>
      <c r="BT92" s="397"/>
      <c r="BU92" s="239">
        <f t="shared" si="126"/>
        <v>0</v>
      </c>
      <c r="BV92" s="397"/>
      <c r="BW92" s="239">
        <f t="shared" si="127"/>
        <v>0</v>
      </c>
      <c r="BX92" s="397"/>
      <c r="BY92" s="239">
        <f t="shared" si="128"/>
        <v>0</v>
      </c>
      <c r="BZ92" s="397"/>
      <c r="CA92" s="239">
        <f t="shared" si="129"/>
        <v>0</v>
      </c>
      <c r="CB92" s="397"/>
      <c r="CC92" s="239">
        <f t="shared" si="130"/>
        <v>0</v>
      </c>
      <c r="CD92" s="397"/>
      <c r="CE92" s="239">
        <f t="shared" si="131"/>
        <v>0</v>
      </c>
      <c r="CF92" s="397"/>
      <c r="CG92" s="239">
        <f t="shared" si="132"/>
        <v>0</v>
      </c>
      <c r="CH92" s="397"/>
      <c r="CI92" s="239">
        <f t="shared" si="133"/>
        <v>0</v>
      </c>
      <c r="CJ92" s="397"/>
      <c r="CK92" s="239">
        <f t="shared" si="134"/>
        <v>0</v>
      </c>
      <c r="CL92" s="397"/>
      <c r="CM92" s="239">
        <f t="shared" si="135"/>
        <v>0</v>
      </c>
      <c r="CN92" s="397"/>
      <c r="CO92" s="239">
        <f t="shared" si="136"/>
        <v>0</v>
      </c>
      <c r="CP92" s="397"/>
      <c r="CQ92" s="239">
        <f t="shared" si="137"/>
        <v>0</v>
      </c>
      <c r="CR92" s="397"/>
      <c r="CS92" s="239">
        <f t="shared" si="138"/>
        <v>0</v>
      </c>
      <c r="CT92" s="397"/>
      <c r="CU92" s="239">
        <f t="shared" si="139"/>
        <v>0</v>
      </c>
      <c r="CV92" s="397"/>
      <c r="CW92" s="239">
        <f t="shared" si="140"/>
        <v>0</v>
      </c>
      <c r="CX92" s="397"/>
      <c r="CY92" s="239">
        <f t="shared" si="141"/>
        <v>0</v>
      </c>
      <c r="CZ92" s="397"/>
      <c r="DA92" s="239">
        <f t="shared" si="142"/>
        <v>0</v>
      </c>
      <c r="DB92" s="397"/>
      <c r="DC92" s="239">
        <f t="shared" si="143"/>
        <v>0</v>
      </c>
      <c r="DD92" s="397"/>
      <c r="DE92" s="239">
        <f t="shared" si="144"/>
        <v>0</v>
      </c>
    </row>
    <row r="93" spans="2:137" ht="11.25" x14ac:dyDescent="0.2">
      <c r="B93" s="238" t="str">
        <f>CONCATENATE(AY$13,"/",AY$14)</f>
        <v>Name 48/Role</v>
      </c>
      <c r="D93" s="210">
        <f>ROUND(AY$38,0)</f>
        <v>0</v>
      </c>
      <c r="E93" s="210">
        <f t="shared" si="92"/>
        <v>0</v>
      </c>
      <c r="F93" s="405">
        <f t="shared" si="93"/>
        <v>0</v>
      </c>
      <c r="G93" s="211" t="str">
        <f t="shared" si="94"/>
        <v>Yes</v>
      </c>
      <c r="H93" s="399"/>
      <c r="I93" s="398">
        <f t="shared" si="95"/>
        <v>0</v>
      </c>
      <c r="J93" s="399"/>
      <c r="K93" s="239">
        <f t="shared" si="96"/>
        <v>0</v>
      </c>
      <c r="L93" s="397"/>
      <c r="M93" s="239">
        <f t="shared" si="97"/>
        <v>0</v>
      </c>
      <c r="N93" s="397"/>
      <c r="O93" s="239">
        <f t="shared" si="98"/>
        <v>0</v>
      </c>
      <c r="P93" s="397"/>
      <c r="Q93" s="239">
        <f t="shared" si="99"/>
        <v>0</v>
      </c>
      <c r="R93" s="397"/>
      <c r="S93" s="239">
        <f t="shared" si="100"/>
        <v>0</v>
      </c>
      <c r="T93" s="406"/>
      <c r="U93" s="407">
        <f t="shared" si="101"/>
        <v>0</v>
      </c>
      <c r="V93" s="397"/>
      <c r="W93" s="239">
        <f t="shared" si="102"/>
        <v>0</v>
      </c>
      <c r="X93" s="397"/>
      <c r="Y93" s="239">
        <f t="shared" si="103"/>
        <v>0</v>
      </c>
      <c r="Z93" s="397"/>
      <c r="AA93" s="239">
        <f t="shared" si="145"/>
        <v>0</v>
      </c>
      <c r="AB93" s="397"/>
      <c r="AC93" s="239">
        <f t="shared" si="104"/>
        <v>0</v>
      </c>
      <c r="AD93" s="397"/>
      <c r="AE93" s="239">
        <f t="shared" si="105"/>
        <v>0</v>
      </c>
      <c r="AF93" s="397"/>
      <c r="AG93" s="239">
        <f t="shared" si="106"/>
        <v>0</v>
      </c>
      <c r="AH93" s="397"/>
      <c r="AI93" s="239">
        <f t="shared" si="107"/>
        <v>0</v>
      </c>
      <c r="AJ93" s="397"/>
      <c r="AK93" s="239">
        <f t="shared" si="108"/>
        <v>0</v>
      </c>
      <c r="AL93" s="397"/>
      <c r="AM93" s="239">
        <f t="shared" si="109"/>
        <v>0</v>
      </c>
      <c r="AN93" s="397"/>
      <c r="AO93" s="239">
        <f t="shared" si="110"/>
        <v>0</v>
      </c>
      <c r="AP93" s="397"/>
      <c r="AQ93" s="239">
        <f t="shared" si="111"/>
        <v>0</v>
      </c>
      <c r="AR93" s="397"/>
      <c r="AS93" s="239">
        <f t="shared" si="112"/>
        <v>0</v>
      </c>
      <c r="AT93" s="397"/>
      <c r="AU93" s="239">
        <f t="shared" si="113"/>
        <v>0</v>
      </c>
      <c r="AV93" s="397"/>
      <c r="AW93" s="239">
        <f t="shared" si="114"/>
        <v>0</v>
      </c>
      <c r="AX93" s="397"/>
      <c r="AY93" s="239">
        <f t="shared" si="115"/>
        <v>0</v>
      </c>
      <c r="AZ93" s="397"/>
      <c r="BA93" s="239">
        <f t="shared" si="116"/>
        <v>0</v>
      </c>
      <c r="BB93" s="397"/>
      <c r="BC93" s="239">
        <f t="shared" si="117"/>
        <v>0</v>
      </c>
      <c r="BD93" s="397"/>
      <c r="BE93" s="239">
        <f t="shared" si="118"/>
        <v>0</v>
      </c>
      <c r="BF93" s="397"/>
      <c r="BG93" s="239">
        <f t="shared" si="119"/>
        <v>0</v>
      </c>
      <c r="BH93" s="397"/>
      <c r="BI93" s="239">
        <f t="shared" si="120"/>
        <v>0</v>
      </c>
      <c r="BJ93" s="397"/>
      <c r="BK93" s="239">
        <f t="shared" si="121"/>
        <v>0</v>
      </c>
      <c r="BL93" s="397"/>
      <c r="BM93" s="239">
        <f t="shared" si="122"/>
        <v>0</v>
      </c>
      <c r="BN93" s="397"/>
      <c r="BO93" s="239">
        <f t="shared" si="123"/>
        <v>0</v>
      </c>
      <c r="BP93" s="397"/>
      <c r="BQ93" s="239">
        <f t="shared" si="124"/>
        <v>0</v>
      </c>
      <c r="BR93" s="397"/>
      <c r="BS93" s="239">
        <f t="shared" si="125"/>
        <v>0</v>
      </c>
      <c r="BT93" s="397"/>
      <c r="BU93" s="239">
        <f t="shared" si="126"/>
        <v>0</v>
      </c>
      <c r="BV93" s="397"/>
      <c r="BW93" s="239">
        <f t="shared" si="127"/>
        <v>0</v>
      </c>
      <c r="BX93" s="397"/>
      <c r="BY93" s="239">
        <f t="shared" si="128"/>
        <v>0</v>
      </c>
      <c r="BZ93" s="397"/>
      <c r="CA93" s="239">
        <f t="shared" si="129"/>
        <v>0</v>
      </c>
      <c r="CB93" s="397"/>
      <c r="CC93" s="239">
        <f t="shared" si="130"/>
        <v>0</v>
      </c>
      <c r="CD93" s="397"/>
      <c r="CE93" s="239">
        <f t="shared" si="131"/>
        <v>0</v>
      </c>
      <c r="CF93" s="397"/>
      <c r="CG93" s="239">
        <f t="shared" si="132"/>
        <v>0</v>
      </c>
      <c r="CH93" s="397"/>
      <c r="CI93" s="239">
        <f t="shared" si="133"/>
        <v>0</v>
      </c>
      <c r="CJ93" s="397"/>
      <c r="CK93" s="239">
        <f t="shared" si="134"/>
        <v>0</v>
      </c>
      <c r="CL93" s="397"/>
      <c r="CM93" s="239">
        <f t="shared" si="135"/>
        <v>0</v>
      </c>
      <c r="CN93" s="397"/>
      <c r="CO93" s="239">
        <f t="shared" si="136"/>
        <v>0</v>
      </c>
      <c r="CP93" s="397"/>
      <c r="CQ93" s="239">
        <f t="shared" si="137"/>
        <v>0</v>
      </c>
      <c r="CR93" s="397"/>
      <c r="CS93" s="239">
        <f t="shared" si="138"/>
        <v>0</v>
      </c>
      <c r="CT93" s="397"/>
      <c r="CU93" s="239">
        <f t="shared" si="139"/>
        <v>0</v>
      </c>
      <c r="CV93" s="397"/>
      <c r="CW93" s="239">
        <f t="shared" si="140"/>
        <v>0</v>
      </c>
      <c r="CX93" s="397"/>
      <c r="CY93" s="239">
        <f t="shared" si="141"/>
        <v>0</v>
      </c>
      <c r="CZ93" s="397"/>
      <c r="DA93" s="239">
        <f t="shared" si="142"/>
        <v>0</v>
      </c>
      <c r="DB93" s="397"/>
      <c r="DC93" s="239">
        <f t="shared" si="143"/>
        <v>0</v>
      </c>
      <c r="DD93" s="397"/>
      <c r="DE93" s="239">
        <f t="shared" si="144"/>
        <v>0</v>
      </c>
    </row>
    <row r="94" spans="2:137" ht="11.25" x14ac:dyDescent="0.2">
      <c r="B94" s="238" t="str">
        <f>CONCATENATE(AZ$13,"/",AZ$14)</f>
        <v>Name 49/Role</v>
      </c>
      <c r="D94" s="210">
        <f>ROUND(AZ$38,0)</f>
        <v>0</v>
      </c>
      <c r="E94" s="210">
        <f t="shared" si="92"/>
        <v>0</v>
      </c>
      <c r="F94" s="405">
        <f t="shared" si="93"/>
        <v>0</v>
      </c>
      <c r="G94" s="211" t="str">
        <f t="shared" si="94"/>
        <v>Yes</v>
      </c>
      <c r="H94" s="399"/>
      <c r="I94" s="398">
        <f t="shared" si="95"/>
        <v>0</v>
      </c>
      <c r="J94" s="399"/>
      <c r="K94" s="239">
        <f t="shared" si="96"/>
        <v>0</v>
      </c>
      <c r="L94" s="397"/>
      <c r="M94" s="239">
        <f t="shared" si="97"/>
        <v>0</v>
      </c>
      <c r="N94" s="397"/>
      <c r="O94" s="239">
        <f t="shared" si="98"/>
        <v>0</v>
      </c>
      <c r="P94" s="397"/>
      <c r="Q94" s="239">
        <f t="shared" si="99"/>
        <v>0</v>
      </c>
      <c r="R94" s="397"/>
      <c r="S94" s="239">
        <f t="shared" si="100"/>
        <v>0</v>
      </c>
      <c r="T94" s="406"/>
      <c r="U94" s="407">
        <f t="shared" si="101"/>
        <v>0</v>
      </c>
      <c r="V94" s="397"/>
      <c r="W94" s="239">
        <f t="shared" si="102"/>
        <v>0</v>
      </c>
      <c r="X94" s="397"/>
      <c r="Y94" s="239">
        <f t="shared" si="103"/>
        <v>0</v>
      </c>
      <c r="Z94" s="397"/>
      <c r="AA94" s="239">
        <f t="shared" si="145"/>
        <v>0</v>
      </c>
      <c r="AB94" s="397"/>
      <c r="AC94" s="239">
        <f t="shared" si="104"/>
        <v>0</v>
      </c>
      <c r="AD94" s="397"/>
      <c r="AE94" s="239">
        <f t="shared" si="105"/>
        <v>0</v>
      </c>
      <c r="AF94" s="397"/>
      <c r="AG94" s="239">
        <f t="shared" si="106"/>
        <v>0</v>
      </c>
      <c r="AH94" s="397"/>
      <c r="AI94" s="239">
        <f t="shared" si="107"/>
        <v>0</v>
      </c>
      <c r="AJ94" s="397"/>
      <c r="AK94" s="239">
        <f t="shared" si="108"/>
        <v>0</v>
      </c>
      <c r="AL94" s="397"/>
      <c r="AM94" s="239">
        <f t="shared" si="109"/>
        <v>0</v>
      </c>
      <c r="AN94" s="397"/>
      <c r="AO94" s="239">
        <f t="shared" si="110"/>
        <v>0</v>
      </c>
      <c r="AP94" s="397"/>
      <c r="AQ94" s="239">
        <f t="shared" si="111"/>
        <v>0</v>
      </c>
      <c r="AR94" s="397"/>
      <c r="AS94" s="239">
        <f t="shared" si="112"/>
        <v>0</v>
      </c>
      <c r="AT94" s="397"/>
      <c r="AU94" s="239">
        <f t="shared" si="113"/>
        <v>0</v>
      </c>
      <c r="AV94" s="397"/>
      <c r="AW94" s="239">
        <f t="shared" si="114"/>
        <v>0</v>
      </c>
      <c r="AX94" s="397"/>
      <c r="AY94" s="239">
        <f t="shared" si="115"/>
        <v>0</v>
      </c>
      <c r="AZ94" s="397"/>
      <c r="BA94" s="239">
        <f t="shared" si="116"/>
        <v>0</v>
      </c>
      <c r="BB94" s="397"/>
      <c r="BC94" s="239">
        <f t="shared" si="117"/>
        <v>0</v>
      </c>
      <c r="BD94" s="397"/>
      <c r="BE94" s="239">
        <f t="shared" si="118"/>
        <v>0</v>
      </c>
      <c r="BF94" s="397"/>
      <c r="BG94" s="239">
        <f t="shared" si="119"/>
        <v>0</v>
      </c>
      <c r="BH94" s="397"/>
      <c r="BI94" s="239">
        <f t="shared" si="120"/>
        <v>0</v>
      </c>
      <c r="BJ94" s="397"/>
      <c r="BK94" s="239">
        <f t="shared" si="121"/>
        <v>0</v>
      </c>
      <c r="BL94" s="397"/>
      <c r="BM94" s="239">
        <f t="shared" si="122"/>
        <v>0</v>
      </c>
      <c r="BN94" s="397"/>
      <c r="BO94" s="239">
        <f t="shared" si="123"/>
        <v>0</v>
      </c>
      <c r="BP94" s="397"/>
      <c r="BQ94" s="239">
        <f t="shared" si="124"/>
        <v>0</v>
      </c>
      <c r="BR94" s="397"/>
      <c r="BS94" s="239">
        <f t="shared" si="125"/>
        <v>0</v>
      </c>
      <c r="BT94" s="397"/>
      <c r="BU94" s="239">
        <f t="shared" si="126"/>
        <v>0</v>
      </c>
      <c r="BV94" s="397"/>
      <c r="BW94" s="239">
        <f t="shared" si="127"/>
        <v>0</v>
      </c>
      <c r="BX94" s="397"/>
      <c r="BY94" s="239">
        <f t="shared" si="128"/>
        <v>0</v>
      </c>
      <c r="BZ94" s="397"/>
      <c r="CA94" s="239">
        <f t="shared" si="129"/>
        <v>0</v>
      </c>
      <c r="CB94" s="397"/>
      <c r="CC94" s="239">
        <f t="shared" si="130"/>
        <v>0</v>
      </c>
      <c r="CD94" s="397"/>
      <c r="CE94" s="239">
        <f t="shared" si="131"/>
        <v>0</v>
      </c>
      <c r="CF94" s="397"/>
      <c r="CG94" s="239">
        <f t="shared" si="132"/>
        <v>0</v>
      </c>
      <c r="CH94" s="397"/>
      <c r="CI94" s="239">
        <f t="shared" si="133"/>
        <v>0</v>
      </c>
      <c r="CJ94" s="397"/>
      <c r="CK94" s="239">
        <f t="shared" si="134"/>
        <v>0</v>
      </c>
      <c r="CL94" s="397"/>
      <c r="CM94" s="239">
        <f t="shared" si="135"/>
        <v>0</v>
      </c>
      <c r="CN94" s="397"/>
      <c r="CO94" s="239">
        <f t="shared" si="136"/>
        <v>0</v>
      </c>
      <c r="CP94" s="397"/>
      <c r="CQ94" s="239">
        <f t="shared" si="137"/>
        <v>0</v>
      </c>
      <c r="CR94" s="397"/>
      <c r="CS94" s="239">
        <f t="shared" si="138"/>
        <v>0</v>
      </c>
      <c r="CT94" s="397"/>
      <c r="CU94" s="239">
        <f t="shared" si="139"/>
        <v>0</v>
      </c>
      <c r="CV94" s="397"/>
      <c r="CW94" s="239">
        <f t="shared" si="140"/>
        <v>0</v>
      </c>
      <c r="CX94" s="397"/>
      <c r="CY94" s="239">
        <f t="shared" si="141"/>
        <v>0</v>
      </c>
      <c r="CZ94" s="397"/>
      <c r="DA94" s="239">
        <f t="shared" si="142"/>
        <v>0</v>
      </c>
      <c r="DB94" s="397"/>
      <c r="DC94" s="239">
        <f t="shared" si="143"/>
        <v>0</v>
      </c>
      <c r="DD94" s="397"/>
      <c r="DE94" s="239">
        <f t="shared" si="144"/>
        <v>0</v>
      </c>
    </row>
    <row r="95" spans="2:137" ht="11.25" x14ac:dyDescent="0.2">
      <c r="B95" s="238" t="str">
        <f>CONCATENATE(BA$13,"/",BA$14)</f>
        <v>Name 50/Role</v>
      </c>
      <c r="D95" s="210">
        <f>ROUND(BA$38,0)</f>
        <v>0</v>
      </c>
      <c r="E95" s="210">
        <f t="shared" si="92"/>
        <v>0</v>
      </c>
      <c r="F95" s="405">
        <f t="shared" si="93"/>
        <v>0</v>
      </c>
      <c r="G95" s="211" t="str">
        <f t="shared" si="94"/>
        <v>Yes</v>
      </c>
      <c r="H95" s="399"/>
      <c r="I95" s="398">
        <f t="shared" si="95"/>
        <v>0</v>
      </c>
      <c r="J95" s="399"/>
      <c r="K95" s="239">
        <f t="shared" si="96"/>
        <v>0</v>
      </c>
      <c r="L95" s="397"/>
      <c r="M95" s="239">
        <f t="shared" si="97"/>
        <v>0</v>
      </c>
      <c r="N95" s="397"/>
      <c r="O95" s="239">
        <f t="shared" si="98"/>
        <v>0</v>
      </c>
      <c r="P95" s="397"/>
      <c r="Q95" s="239">
        <f t="shared" si="99"/>
        <v>0</v>
      </c>
      <c r="R95" s="397"/>
      <c r="S95" s="239">
        <f t="shared" si="100"/>
        <v>0</v>
      </c>
      <c r="T95" s="406"/>
      <c r="U95" s="407">
        <f t="shared" si="101"/>
        <v>0</v>
      </c>
      <c r="V95" s="397"/>
      <c r="W95" s="239">
        <f t="shared" si="102"/>
        <v>0</v>
      </c>
      <c r="X95" s="397"/>
      <c r="Y95" s="239">
        <f t="shared" si="103"/>
        <v>0</v>
      </c>
      <c r="Z95" s="397"/>
      <c r="AA95" s="239">
        <f t="shared" si="145"/>
        <v>0</v>
      </c>
      <c r="AB95" s="397"/>
      <c r="AC95" s="239">
        <f t="shared" si="104"/>
        <v>0</v>
      </c>
      <c r="AD95" s="397"/>
      <c r="AE95" s="239">
        <f t="shared" si="105"/>
        <v>0</v>
      </c>
      <c r="AF95" s="397"/>
      <c r="AG95" s="239">
        <f t="shared" si="106"/>
        <v>0</v>
      </c>
      <c r="AH95" s="397"/>
      <c r="AI95" s="239">
        <f t="shared" si="107"/>
        <v>0</v>
      </c>
      <c r="AJ95" s="397"/>
      <c r="AK95" s="239">
        <f t="shared" si="108"/>
        <v>0</v>
      </c>
      <c r="AL95" s="397"/>
      <c r="AM95" s="239">
        <f t="shared" si="109"/>
        <v>0</v>
      </c>
      <c r="AN95" s="397"/>
      <c r="AO95" s="239">
        <f t="shared" si="110"/>
        <v>0</v>
      </c>
      <c r="AP95" s="397"/>
      <c r="AQ95" s="239">
        <f t="shared" si="111"/>
        <v>0</v>
      </c>
      <c r="AR95" s="397"/>
      <c r="AS95" s="239">
        <f t="shared" si="112"/>
        <v>0</v>
      </c>
      <c r="AT95" s="397"/>
      <c r="AU95" s="239">
        <f t="shared" si="113"/>
        <v>0</v>
      </c>
      <c r="AV95" s="397"/>
      <c r="AW95" s="239">
        <f t="shared" si="114"/>
        <v>0</v>
      </c>
      <c r="AX95" s="397"/>
      <c r="AY95" s="239">
        <f t="shared" si="115"/>
        <v>0</v>
      </c>
      <c r="AZ95" s="397"/>
      <c r="BA95" s="239">
        <f t="shared" si="116"/>
        <v>0</v>
      </c>
      <c r="BB95" s="397"/>
      <c r="BC95" s="239">
        <f t="shared" si="117"/>
        <v>0</v>
      </c>
      <c r="BD95" s="397"/>
      <c r="BE95" s="239">
        <f t="shared" si="118"/>
        <v>0</v>
      </c>
      <c r="BF95" s="397"/>
      <c r="BG95" s="239">
        <f t="shared" si="119"/>
        <v>0</v>
      </c>
      <c r="BH95" s="397"/>
      <c r="BI95" s="239">
        <f t="shared" si="120"/>
        <v>0</v>
      </c>
      <c r="BJ95" s="397"/>
      <c r="BK95" s="239">
        <f t="shared" si="121"/>
        <v>0</v>
      </c>
      <c r="BL95" s="397"/>
      <c r="BM95" s="239">
        <f t="shared" si="122"/>
        <v>0</v>
      </c>
      <c r="BN95" s="397"/>
      <c r="BO95" s="239">
        <f t="shared" si="123"/>
        <v>0</v>
      </c>
      <c r="BP95" s="397"/>
      <c r="BQ95" s="239">
        <f t="shared" si="124"/>
        <v>0</v>
      </c>
      <c r="BR95" s="397"/>
      <c r="BS95" s="239">
        <f t="shared" si="125"/>
        <v>0</v>
      </c>
      <c r="BT95" s="397"/>
      <c r="BU95" s="239">
        <f t="shared" si="126"/>
        <v>0</v>
      </c>
      <c r="BV95" s="397"/>
      <c r="BW95" s="239">
        <f t="shared" si="127"/>
        <v>0</v>
      </c>
      <c r="BX95" s="397"/>
      <c r="BY95" s="239">
        <f t="shared" si="128"/>
        <v>0</v>
      </c>
      <c r="BZ95" s="397"/>
      <c r="CA95" s="239">
        <f t="shared" si="129"/>
        <v>0</v>
      </c>
      <c r="CB95" s="397"/>
      <c r="CC95" s="239">
        <f t="shared" si="130"/>
        <v>0</v>
      </c>
      <c r="CD95" s="397"/>
      <c r="CE95" s="239">
        <f t="shared" si="131"/>
        <v>0</v>
      </c>
      <c r="CF95" s="397"/>
      <c r="CG95" s="239">
        <f t="shared" si="132"/>
        <v>0</v>
      </c>
      <c r="CH95" s="397"/>
      <c r="CI95" s="239">
        <f t="shared" si="133"/>
        <v>0</v>
      </c>
      <c r="CJ95" s="397"/>
      <c r="CK95" s="239">
        <f t="shared" si="134"/>
        <v>0</v>
      </c>
      <c r="CL95" s="397"/>
      <c r="CM95" s="239">
        <f t="shared" si="135"/>
        <v>0</v>
      </c>
      <c r="CN95" s="397"/>
      <c r="CO95" s="239">
        <f t="shared" si="136"/>
        <v>0</v>
      </c>
      <c r="CP95" s="397"/>
      <c r="CQ95" s="239">
        <f t="shared" si="137"/>
        <v>0</v>
      </c>
      <c r="CR95" s="397"/>
      <c r="CS95" s="239">
        <f t="shared" si="138"/>
        <v>0</v>
      </c>
      <c r="CT95" s="397"/>
      <c r="CU95" s="239">
        <f t="shared" si="139"/>
        <v>0</v>
      </c>
      <c r="CV95" s="397"/>
      <c r="CW95" s="239">
        <f t="shared" si="140"/>
        <v>0</v>
      </c>
      <c r="CX95" s="397"/>
      <c r="CY95" s="239">
        <f t="shared" si="141"/>
        <v>0</v>
      </c>
      <c r="CZ95" s="397"/>
      <c r="DA95" s="239">
        <f t="shared" si="142"/>
        <v>0</v>
      </c>
      <c r="DB95" s="397"/>
      <c r="DC95" s="239">
        <f t="shared" si="143"/>
        <v>0</v>
      </c>
      <c r="DD95" s="397"/>
      <c r="DE95" s="239">
        <f t="shared" si="144"/>
        <v>0</v>
      </c>
    </row>
    <row r="96" spans="2:137" x14ac:dyDescent="0.2">
      <c r="B96" s="240"/>
      <c r="G96" s="211"/>
      <c r="J96" s="241"/>
      <c r="K96" s="242"/>
      <c r="L96" s="242"/>
      <c r="M96" s="242"/>
      <c r="N96" s="242"/>
      <c r="O96" s="242"/>
      <c r="P96" s="242"/>
      <c r="Q96" s="216"/>
      <c r="R96" s="242"/>
      <c r="S96" s="242"/>
      <c r="T96" s="227"/>
      <c r="U96" s="241"/>
      <c r="V96" s="242"/>
      <c r="X96" s="242"/>
      <c r="Y96" s="242"/>
      <c r="Z96" s="227"/>
      <c r="AA96" s="241"/>
      <c r="AB96" s="242"/>
      <c r="AC96" s="242"/>
      <c r="AD96" s="241"/>
      <c r="AE96" s="242"/>
      <c r="AF96" s="242"/>
      <c r="AG96" s="242"/>
      <c r="AH96" s="242"/>
      <c r="AJ96" s="242"/>
      <c r="AK96" s="242"/>
      <c r="AL96" s="227"/>
      <c r="AM96" s="241"/>
      <c r="AN96" s="242"/>
      <c r="AO96" s="242"/>
      <c r="AP96" s="241"/>
      <c r="AQ96" s="242"/>
      <c r="AR96" s="241"/>
      <c r="AS96" s="242"/>
      <c r="AT96" s="241"/>
      <c r="AU96" s="242"/>
      <c r="AV96" s="241"/>
      <c r="AW96" s="242"/>
      <c r="AX96" s="241"/>
      <c r="AY96" s="242"/>
      <c r="AZ96" s="241"/>
      <c r="BA96" s="242"/>
      <c r="BB96" s="241"/>
      <c r="BC96" s="242"/>
      <c r="BD96" s="241"/>
      <c r="BE96" s="242"/>
      <c r="BF96" s="241"/>
      <c r="BG96" s="242"/>
      <c r="BH96" s="241"/>
      <c r="BI96" s="242"/>
      <c r="BJ96" s="241"/>
      <c r="BK96" s="242"/>
      <c r="BL96" s="241"/>
      <c r="BM96" s="242"/>
      <c r="BN96" s="241"/>
      <c r="BO96" s="242"/>
      <c r="BP96" s="241"/>
      <c r="BQ96" s="242"/>
      <c r="BR96" s="241"/>
      <c r="BS96" s="242"/>
      <c r="BT96" s="241"/>
      <c r="BU96" s="242"/>
      <c r="BV96" s="241"/>
      <c r="BW96" s="242"/>
      <c r="BX96" s="241"/>
      <c r="BY96" s="242"/>
      <c r="BZ96" s="241"/>
      <c r="CA96" s="242"/>
      <c r="CB96" s="241"/>
      <c r="CC96" s="242"/>
      <c r="CD96" s="241"/>
      <c r="CE96" s="242"/>
      <c r="CF96" s="241"/>
      <c r="CG96" s="242"/>
      <c r="CH96" s="241"/>
      <c r="CI96" s="242"/>
      <c r="CJ96" s="241"/>
      <c r="CK96" s="242"/>
      <c r="CL96" s="241"/>
      <c r="CM96" s="242"/>
      <c r="CN96" s="241"/>
      <c r="CO96" s="242"/>
      <c r="CP96" s="241"/>
      <c r="CQ96" s="242"/>
      <c r="CR96" s="241"/>
      <c r="CS96" s="242"/>
      <c r="CT96" s="241"/>
      <c r="CU96" s="242"/>
      <c r="CV96" s="241"/>
      <c r="CW96" s="242"/>
      <c r="CX96" s="241"/>
      <c r="CY96" s="242"/>
      <c r="CZ96" s="241"/>
      <c r="DA96" s="242"/>
      <c r="DB96" s="241"/>
      <c r="DC96" s="242"/>
      <c r="DD96" s="241"/>
      <c r="DE96" s="242"/>
      <c r="DF96" s="241"/>
      <c r="DG96" s="242"/>
      <c r="DH96" s="242"/>
      <c r="DI96" s="242"/>
      <c r="DJ96" s="241"/>
      <c r="DK96" s="242"/>
      <c r="DL96" s="242"/>
      <c r="DM96" s="242"/>
      <c r="DO96" s="241"/>
      <c r="DP96" s="242"/>
      <c r="DQ96" s="242"/>
      <c r="DR96" s="242"/>
      <c r="DS96" s="227"/>
      <c r="DT96" s="241"/>
      <c r="DU96" s="242"/>
      <c r="DV96" s="242"/>
      <c r="DW96" s="242"/>
      <c r="DY96" s="241"/>
      <c r="DZ96" s="242"/>
      <c r="EA96" s="242"/>
      <c r="EB96" s="242"/>
      <c r="EC96" s="227"/>
      <c r="ED96" s="241"/>
      <c r="EE96" s="242"/>
      <c r="EF96" s="242"/>
      <c r="EG96" s="242"/>
    </row>
    <row r="97" spans="1:109" ht="11.25" x14ac:dyDescent="0.2">
      <c r="B97" s="212" t="s">
        <v>37</v>
      </c>
      <c r="D97" s="213">
        <f>SUM(D46:D58)</f>
        <v>0</v>
      </c>
      <c r="E97" s="213">
        <f>SUM(E46:E58)</f>
        <v>0</v>
      </c>
      <c r="F97" s="400"/>
      <c r="G97" s="408" t="str">
        <f>IF(D97&lt;&gt;E97, "No", "Yes")</f>
        <v>Yes</v>
      </c>
      <c r="I97" s="213">
        <f>SUM(I46:I58)</f>
        <v>0</v>
      </c>
      <c r="J97" s="243"/>
      <c r="K97" s="213">
        <f>SUM(K46:K58)</f>
        <v>0</v>
      </c>
      <c r="L97" s="243"/>
      <c r="M97" s="213">
        <f>SUM(M46:M58)</f>
        <v>0</v>
      </c>
      <c r="N97" s="243"/>
      <c r="O97" s="213">
        <f>SUM(O46:O58)</f>
        <v>0</v>
      </c>
      <c r="Q97" s="213">
        <f>SUM(Q46:Q58)</f>
        <v>0</v>
      </c>
      <c r="R97" s="243"/>
      <c r="S97" s="213">
        <f>SUM(S46:S58)</f>
        <v>0</v>
      </c>
      <c r="T97" s="243"/>
      <c r="U97" s="213">
        <f>SUM(U46:U58)</f>
        <v>0</v>
      </c>
      <c r="V97" s="243"/>
      <c r="W97" s="213">
        <f>SUM(W46:W58)</f>
        <v>0</v>
      </c>
      <c r="X97" s="243"/>
      <c r="Y97" s="213">
        <f>SUM(Y46:Y58)</f>
        <v>0</v>
      </c>
      <c r="Z97" s="243"/>
      <c r="AA97" s="213">
        <f>SUM(AA46:AA58)</f>
        <v>0</v>
      </c>
      <c r="AB97" s="243"/>
      <c r="AC97" s="213">
        <f>SUM(AC46:AC58)</f>
        <v>0</v>
      </c>
      <c r="AE97" s="213">
        <f>SUM(AE46:AE58)</f>
        <v>0</v>
      </c>
      <c r="AF97" s="243"/>
      <c r="AG97" s="213">
        <f>SUM(AG46:AG58)</f>
        <v>0</v>
      </c>
      <c r="AH97" s="243"/>
      <c r="AI97" s="213">
        <f>SUM(AI46:AI58)</f>
        <v>0</v>
      </c>
      <c r="AJ97" s="243"/>
      <c r="AK97" s="213">
        <f>SUM(AK46:AK58)</f>
        <v>0</v>
      </c>
      <c r="AL97" s="243"/>
      <c r="AM97" s="213">
        <f>SUM(AM46:AM58)</f>
        <v>0</v>
      </c>
      <c r="AN97" s="243"/>
      <c r="AO97" s="213">
        <f>SUM(AO46:AO58)</f>
        <v>0</v>
      </c>
      <c r="AP97" s="243"/>
      <c r="AQ97" s="213">
        <f>SUM(AQ46:AQ58)</f>
        <v>0</v>
      </c>
      <c r="AR97" s="243"/>
      <c r="AS97" s="213">
        <f>SUM(AS46:AS58)</f>
        <v>0</v>
      </c>
      <c r="AT97" s="243"/>
      <c r="AU97" s="213">
        <f>SUM(AU46:AU58)</f>
        <v>0</v>
      </c>
      <c r="AV97" s="243"/>
      <c r="AW97" s="213">
        <f>SUM(AW46:AW58)</f>
        <v>0</v>
      </c>
      <c r="AX97" s="243"/>
      <c r="AY97" s="213">
        <f>SUM(AY46:AY58)</f>
        <v>0</v>
      </c>
      <c r="AZ97" s="243"/>
      <c r="BA97" s="213">
        <f>SUM(BA46:BA58)</f>
        <v>0</v>
      </c>
      <c r="BB97" s="243"/>
      <c r="BC97" s="213">
        <f>SUM(BC46:BC58)</f>
        <v>0</v>
      </c>
      <c r="BD97" s="243"/>
      <c r="BE97" s="213">
        <f>SUM(BE46:BE58)</f>
        <v>0</v>
      </c>
      <c r="BF97" s="243"/>
      <c r="BG97" s="213">
        <f>SUM(BG46:BG58)</f>
        <v>0</v>
      </c>
      <c r="BH97" s="243"/>
      <c r="BI97" s="213">
        <f>SUM(BI46:BI58)</f>
        <v>0</v>
      </c>
      <c r="BJ97" s="243"/>
      <c r="BK97" s="213">
        <f>SUM(BK46:BK58)</f>
        <v>0</v>
      </c>
      <c r="BL97" s="243"/>
      <c r="BM97" s="213">
        <f>SUM(BM46:BM58)</f>
        <v>0</v>
      </c>
      <c r="BN97" s="243"/>
      <c r="BO97" s="213">
        <f>SUM(BO46:BO58)</f>
        <v>0</v>
      </c>
      <c r="BP97" s="243"/>
      <c r="BQ97" s="213">
        <f>SUM(BQ46:BQ58)</f>
        <v>0</v>
      </c>
      <c r="BR97" s="243"/>
      <c r="BS97" s="213">
        <f>SUM(BS46:BS58)</f>
        <v>0</v>
      </c>
      <c r="BT97" s="243"/>
      <c r="BU97" s="213">
        <f>SUM(BU46:BU58)</f>
        <v>0</v>
      </c>
      <c r="BV97" s="243"/>
      <c r="BW97" s="213">
        <f>SUM(BW46:BW58)</f>
        <v>0</v>
      </c>
      <c r="BX97" s="243"/>
      <c r="BY97" s="213">
        <f>SUM(BY46:BY58)</f>
        <v>0</v>
      </c>
      <c r="BZ97" s="243"/>
      <c r="CA97" s="213">
        <f>SUM(CA46:CA58)</f>
        <v>0</v>
      </c>
      <c r="CB97" s="243"/>
      <c r="CC97" s="213">
        <f>SUM(CC46:CC58)</f>
        <v>0</v>
      </c>
      <c r="CD97" s="243"/>
      <c r="CE97" s="213">
        <f>SUM(CE46:CE58)</f>
        <v>0</v>
      </c>
      <c r="CF97" s="243"/>
      <c r="CG97" s="213">
        <f>SUM(CG46:CG58)</f>
        <v>0</v>
      </c>
      <c r="CH97" s="243"/>
      <c r="CI97" s="213">
        <f>SUM(CI46:CI58)</f>
        <v>0</v>
      </c>
      <c r="CJ97" s="243"/>
      <c r="CK97" s="213">
        <f>SUM(CK46:CK58)</f>
        <v>0</v>
      </c>
      <c r="CL97" s="243"/>
      <c r="CM97" s="213">
        <f>SUM(CM46:CM58)</f>
        <v>0</v>
      </c>
      <c r="CN97" s="243"/>
      <c r="CO97" s="213">
        <f>SUM(CO46:CO58)</f>
        <v>0</v>
      </c>
      <c r="CP97" s="243"/>
      <c r="CQ97" s="213">
        <f>SUM(CQ46:CQ58)</f>
        <v>0</v>
      </c>
      <c r="CR97" s="243"/>
      <c r="CS97" s="213">
        <f>SUM(CS46:CS58)</f>
        <v>0</v>
      </c>
      <c r="CT97" s="243"/>
      <c r="CU97" s="213">
        <f>SUM(CU46:CU58)</f>
        <v>0</v>
      </c>
      <c r="CV97" s="243"/>
      <c r="CW97" s="213">
        <f>SUM(CW46:CW58)</f>
        <v>0</v>
      </c>
      <c r="CX97" s="243"/>
      <c r="CY97" s="213">
        <f>SUM(CY46:CY58)</f>
        <v>0</v>
      </c>
      <c r="CZ97" s="243"/>
      <c r="DA97" s="213">
        <f>SUM(DA46:DA58)</f>
        <v>0</v>
      </c>
      <c r="DB97" s="243"/>
      <c r="DC97" s="213">
        <f>SUM(DC46:DC58)</f>
        <v>0</v>
      </c>
      <c r="DD97" s="243"/>
      <c r="DE97" s="213">
        <f>SUM(DE46:DE58)</f>
        <v>0</v>
      </c>
    </row>
    <row r="98" spans="1:109" ht="11.25" x14ac:dyDescent="0.2">
      <c r="I98" s="243"/>
      <c r="J98" s="243"/>
      <c r="K98" s="243"/>
      <c r="L98" s="230"/>
      <c r="M98" s="243"/>
      <c r="N98" s="243"/>
      <c r="O98" s="243"/>
      <c r="P98" s="230"/>
      <c r="Q98" s="243"/>
      <c r="R98" s="243"/>
      <c r="S98" s="243"/>
      <c r="T98" s="227"/>
      <c r="U98" s="243"/>
      <c r="V98" s="230"/>
    </row>
    <row r="99" spans="1:109" x14ac:dyDescent="0.2">
      <c r="D99" s="243"/>
      <c r="E99" s="243"/>
      <c r="F99" s="243"/>
      <c r="I99" s="243"/>
      <c r="J99" s="243"/>
      <c r="K99" s="243"/>
      <c r="L99" s="230"/>
      <c r="M99" s="243"/>
      <c r="N99" s="243"/>
      <c r="O99" s="243"/>
      <c r="P99" s="230"/>
      <c r="Q99" s="243"/>
      <c r="R99" s="243"/>
      <c r="S99" s="243"/>
      <c r="U99" s="243"/>
      <c r="V99" s="216"/>
    </row>
    <row r="100" spans="1:109" ht="11.25" x14ac:dyDescent="0.2">
      <c r="D100" s="244" t="str">
        <f t="shared" ref="D100:G101" si="146">D13</f>
        <v>Name 1</v>
      </c>
      <c r="E100" s="244" t="str">
        <f t="shared" si="146"/>
        <v>Name 2</v>
      </c>
      <c r="F100" s="244" t="str">
        <f t="shared" si="146"/>
        <v>Name 3</v>
      </c>
      <c r="G100" s="447" t="str">
        <f t="shared" si="146"/>
        <v>Name 4</v>
      </c>
      <c r="H100" s="244" t="str">
        <f t="shared" ref="H100:P100" si="147">H13</f>
        <v>Name 5</v>
      </c>
      <c r="I100" s="379" t="str">
        <f t="shared" si="147"/>
        <v>Name 6</v>
      </c>
      <c r="J100" s="244" t="str">
        <f t="shared" si="147"/>
        <v>Name 7</v>
      </c>
      <c r="K100" s="244" t="str">
        <f t="shared" si="147"/>
        <v>Name 8</v>
      </c>
      <c r="L100" s="244" t="str">
        <f t="shared" si="147"/>
        <v>Name 9</v>
      </c>
      <c r="M100" s="379" t="str">
        <f t="shared" si="147"/>
        <v>Name 10</v>
      </c>
      <c r="N100" s="244" t="str">
        <f t="shared" si="147"/>
        <v>Name 11</v>
      </c>
      <c r="O100" s="244" t="str">
        <f t="shared" si="147"/>
        <v>Name 12</v>
      </c>
      <c r="P100" s="244" t="str">
        <f t="shared" si="147"/>
        <v>Name 13</v>
      </c>
      <c r="Q100" s="447" t="str">
        <f t="shared" ref="Q100:BA100" si="148">Q13</f>
        <v>Name 14</v>
      </c>
      <c r="R100" s="447" t="str">
        <f t="shared" si="148"/>
        <v>Name 15</v>
      </c>
      <c r="S100" s="447" t="str">
        <f t="shared" si="148"/>
        <v>Name 16</v>
      </c>
      <c r="T100" s="447" t="str">
        <f t="shared" si="148"/>
        <v>Name 17</v>
      </c>
      <c r="U100" s="447" t="str">
        <f t="shared" si="148"/>
        <v>Name 18</v>
      </c>
      <c r="V100" s="447" t="str">
        <f t="shared" si="148"/>
        <v>Name 19</v>
      </c>
      <c r="W100" s="447" t="str">
        <f t="shared" si="148"/>
        <v>Name 20</v>
      </c>
      <c r="X100" s="447" t="str">
        <f t="shared" si="148"/>
        <v>Name 21</v>
      </c>
      <c r="Y100" s="447" t="str">
        <f t="shared" si="148"/>
        <v>Name 22</v>
      </c>
      <c r="Z100" s="447" t="str">
        <f t="shared" si="148"/>
        <v>Name 23</v>
      </c>
      <c r="AA100" s="447" t="str">
        <f t="shared" si="148"/>
        <v>Name 24</v>
      </c>
      <c r="AB100" s="447" t="str">
        <f t="shared" si="148"/>
        <v>Name 25</v>
      </c>
      <c r="AC100" s="447" t="str">
        <f t="shared" si="148"/>
        <v>Name 26</v>
      </c>
      <c r="AD100" s="447" t="str">
        <f t="shared" si="148"/>
        <v>Name 27</v>
      </c>
      <c r="AE100" s="447" t="str">
        <f t="shared" si="148"/>
        <v>Name 28</v>
      </c>
      <c r="AF100" s="447" t="str">
        <f t="shared" si="148"/>
        <v>Name 29</v>
      </c>
      <c r="AG100" s="447" t="str">
        <f t="shared" si="148"/>
        <v>Name 30</v>
      </c>
      <c r="AH100" s="447" t="str">
        <f t="shared" si="148"/>
        <v>Name 31</v>
      </c>
      <c r="AI100" s="447" t="str">
        <f t="shared" si="148"/>
        <v>Name 32</v>
      </c>
      <c r="AJ100" s="447" t="str">
        <f t="shared" si="148"/>
        <v>Name 33</v>
      </c>
      <c r="AK100" s="447" t="str">
        <f t="shared" si="148"/>
        <v>Name 34</v>
      </c>
      <c r="AL100" s="447" t="str">
        <f t="shared" si="148"/>
        <v>Name 35</v>
      </c>
      <c r="AM100" s="447" t="str">
        <f t="shared" si="148"/>
        <v>Name 36</v>
      </c>
      <c r="AN100" s="447" t="str">
        <f t="shared" si="148"/>
        <v>Name 37</v>
      </c>
      <c r="AO100" s="447" t="str">
        <f t="shared" si="148"/>
        <v>Name 38</v>
      </c>
      <c r="AP100" s="447" t="str">
        <f t="shared" si="148"/>
        <v>Name 39</v>
      </c>
      <c r="AQ100" s="447" t="str">
        <f t="shared" si="148"/>
        <v>Name 40</v>
      </c>
      <c r="AR100" s="447" t="str">
        <f t="shared" si="148"/>
        <v>Name 41</v>
      </c>
      <c r="AS100" s="447" t="str">
        <f t="shared" si="148"/>
        <v>Name 42</v>
      </c>
      <c r="AT100" s="447" t="str">
        <f t="shared" si="148"/>
        <v>Name 43</v>
      </c>
      <c r="AU100" s="447" t="str">
        <f t="shared" si="148"/>
        <v>Name 44</v>
      </c>
      <c r="AV100" s="447" t="str">
        <f t="shared" si="148"/>
        <v>Name 45</v>
      </c>
      <c r="AW100" s="447" t="str">
        <f t="shared" si="148"/>
        <v>Name 46</v>
      </c>
      <c r="AX100" s="447" t="str">
        <f t="shared" si="148"/>
        <v>Name 47</v>
      </c>
      <c r="AY100" s="447" t="str">
        <f t="shared" si="148"/>
        <v>Name 48</v>
      </c>
      <c r="AZ100" s="447" t="str">
        <f t="shared" si="148"/>
        <v>Name 49</v>
      </c>
      <c r="BA100" s="447" t="str">
        <f t="shared" si="148"/>
        <v>Name 50</v>
      </c>
    </row>
    <row r="101" spans="1:109" ht="12" thickBot="1" x14ac:dyDescent="0.25">
      <c r="D101" s="244" t="str">
        <f t="shared" si="146"/>
        <v>Role</v>
      </c>
      <c r="E101" s="244" t="str">
        <f t="shared" si="146"/>
        <v>Role</v>
      </c>
      <c r="F101" s="244" t="str">
        <f t="shared" si="146"/>
        <v>Role</v>
      </c>
      <c r="G101" s="447" t="str">
        <f t="shared" si="146"/>
        <v>Role</v>
      </c>
      <c r="H101" s="244" t="str">
        <f t="shared" ref="H101:P101" si="149">H14</f>
        <v>Role</v>
      </c>
      <c r="I101" s="379" t="str">
        <f t="shared" si="149"/>
        <v>Role</v>
      </c>
      <c r="J101" s="244" t="str">
        <f t="shared" si="149"/>
        <v>Role</v>
      </c>
      <c r="K101" s="244" t="str">
        <f t="shared" si="149"/>
        <v>Role</v>
      </c>
      <c r="L101" s="244" t="str">
        <f t="shared" si="149"/>
        <v>Role</v>
      </c>
      <c r="M101" s="379" t="str">
        <f t="shared" si="149"/>
        <v>Role</v>
      </c>
      <c r="N101" s="244" t="str">
        <f t="shared" si="149"/>
        <v>Role</v>
      </c>
      <c r="O101" s="244" t="str">
        <f t="shared" si="149"/>
        <v>Role</v>
      </c>
      <c r="P101" s="244" t="str">
        <f t="shared" si="149"/>
        <v>Role</v>
      </c>
      <c r="Q101" s="447" t="str">
        <f t="shared" ref="Q101:BA101" si="150">Q14</f>
        <v>Role</v>
      </c>
      <c r="R101" s="447" t="str">
        <f t="shared" si="150"/>
        <v>Role</v>
      </c>
      <c r="S101" s="447" t="str">
        <f t="shared" si="150"/>
        <v>Role</v>
      </c>
      <c r="T101" s="447" t="str">
        <f t="shared" si="150"/>
        <v>Role</v>
      </c>
      <c r="U101" s="447" t="str">
        <f t="shared" si="150"/>
        <v>Role</v>
      </c>
      <c r="V101" s="447" t="str">
        <f t="shared" si="150"/>
        <v>Role</v>
      </c>
      <c r="W101" s="447" t="str">
        <f t="shared" si="150"/>
        <v>Role</v>
      </c>
      <c r="X101" s="447" t="str">
        <f t="shared" si="150"/>
        <v>Role</v>
      </c>
      <c r="Y101" s="447" t="str">
        <f t="shared" si="150"/>
        <v>Role</v>
      </c>
      <c r="Z101" s="447" t="str">
        <f t="shared" si="150"/>
        <v>Role</v>
      </c>
      <c r="AA101" s="447" t="str">
        <f t="shared" si="150"/>
        <v>Role</v>
      </c>
      <c r="AB101" s="447" t="str">
        <f t="shared" si="150"/>
        <v>Role</v>
      </c>
      <c r="AC101" s="447" t="str">
        <f t="shared" si="150"/>
        <v>Role</v>
      </c>
      <c r="AD101" s="447" t="str">
        <f t="shared" si="150"/>
        <v>Role</v>
      </c>
      <c r="AE101" s="447" t="str">
        <f t="shared" si="150"/>
        <v>Role</v>
      </c>
      <c r="AF101" s="447" t="str">
        <f t="shared" si="150"/>
        <v>Role</v>
      </c>
      <c r="AG101" s="447" t="str">
        <f t="shared" si="150"/>
        <v>Role</v>
      </c>
      <c r="AH101" s="447" t="str">
        <f t="shared" si="150"/>
        <v>Role</v>
      </c>
      <c r="AI101" s="447" t="str">
        <f t="shared" si="150"/>
        <v>Role</v>
      </c>
      <c r="AJ101" s="447" t="str">
        <f t="shared" si="150"/>
        <v>Role</v>
      </c>
      <c r="AK101" s="447" t="str">
        <f t="shared" si="150"/>
        <v>Role</v>
      </c>
      <c r="AL101" s="447" t="str">
        <f t="shared" si="150"/>
        <v>Role</v>
      </c>
      <c r="AM101" s="447" t="str">
        <f t="shared" si="150"/>
        <v>Role</v>
      </c>
      <c r="AN101" s="447" t="str">
        <f t="shared" si="150"/>
        <v>Role</v>
      </c>
      <c r="AO101" s="447" t="str">
        <f t="shared" si="150"/>
        <v>Role</v>
      </c>
      <c r="AP101" s="447" t="str">
        <f t="shared" si="150"/>
        <v>Role</v>
      </c>
      <c r="AQ101" s="447" t="str">
        <f t="shared" si="150"/>
        <v>Role</v>
      </c>
      <c r="AR101" s="447" t="str">
        <f t="shared" si="150"/>
        <v>Role</v>
      </c>
      <c r="AS101" s="447" t="str">
        <f t="shared" si="150"/>
        <v>Role</v>
      </c>
      <c r="AT101" s="447" t="str">
        <f t="shared" si="150"/>
        <v>Role</v>
      </c>
      <c r="AU101" s="447" t="str">
        <f t="shared" si="150"/>
        <v>Role</v>
      </c>
      <c r="AV101" s="447" t="str">
        <f t="shared" si="150"/>
        <v>Role</v>
      </c>
      <c r="AW101" s="447" t="str">
        <f t="shared" si="150"/>
        <v>Role</v>
      </c>
      <c r="AX101" s="447" t="str">
        <f t="shared" si="150"/>
        <v>Role</v>
      </c>
      <c r="AY101" s="447" t="str">
        <f t="shared" si="150"/>
        <v>Role</v>
      </c>
      <c r="AZ101" s="447" t="str">
        <f t="shared" si="150"/>
        <v>Role</v>
      </c>
      <c r="BA101" s="447" t="str">
        <f t="shared" si="150"/>
        <v>Role</v>
      </c>
    </row>
    <row r="102" spans="1:109" ht="11.25" x14ac:dyDescent="0.2">
      <c r="A102" s="245" t="s">
        <v>38</v>
      </c>
      <c r="B102" s="237"/>
      <c r="C102" s="237"/>
      <c r="D102" s="237"/>
      <c r="E102" s="237"/>
      <c r="F102" s="237"/>
      <c r="G102" s="448"/>
      <c r="H102" s="237"/>
      <c r="I102" s="380"/>
      <c r="J102" s="237"/>
      <c r="K102" s="237"/>
      <c r="L102" s="237"/>
      <c r="M102" s="380"/>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row>
    <row r="103" spans="1:109" ht="12" thickBot="1" x14ac:dyDescent="0.25">
      <c r="B103" s="212" t="s">
        <v>39</v>
      </c>
      <c r="D103" s="246">
        <f>E46-I46</f>
        <v>0</v>
      </c>
      <c r="E103" s="246">
        <f>E47-I47</f>
        <v>0</v>
      </c>
      <c r="F103" s="246">
        <f>E48-I48</f>
        <v>0</v>
      </c>
      <c r="G103" s="246">
        <f>E49-I49</f>
        <v>0</v>
      </c>
      <c r="H103" s="246">
        <f>E50-I50</f>
        <v>0</v>
      </c>
      <c r="I103" s="365">
        <f>E51-I51</f>
        <v>0</v>
      </c>
      <c r="J103" s="246">
        <f>E52-I52</f>
        <v>0</v>
      </c>
      <c r="K103" s="246">
        <f>E53-I53</f>
        <v>0</v>
      </c>
      <c r="L103" s="246">
        <f>E54-I54</f>
        <v>0</v>
      </c>
      <c r="M103" s="365">
        <f>E55-I55</f>
        <v>0</v>
      </c>
      <c r="N103" s="246">
        <f>E56-I56</f>
        <v>0</v>
      </c>
      <c r="O103" s="246">
        <f>E57-I57</f>
        <v>0</v>
      </c>
      <c r="P103" s="471">
        <f>E58-I58</f>
        <v>0</v>
      </c>
      <c r="Q103" s="471">
        <f ca="1">OFFSET($E$58,COLUMN()-16,0)-OFFSET($I$58,COLUMN()-16,0)</f>
        <v>0</v>
      </c>
      <c r="R103" s="471">
        <f t="shared" ref="R103:BA103" ca="1" si="151">OFFSET($E$58,COLUMN()-16,0)-OFFSET($I$58,COLUMN()-16,0)</f>
        <v>0</v>
      </c>
      <c r="S103" s="471">
        <f t="shared" ca="1" si="151"/>
        <v>0</v>
      </c>
      <c r="T103" s="471">
        <f t="shared" ca="1" si="151"/>
        <v>0</v>
      </c>
      <c r="U103" s="471">
        <f t="shared" ca="1" si="151"/>
        <v>0</v>
      </c>
      <c r="V103" s="471">
        <f t="shared" ca="1" si="151"/>
        <v>0</v>
      </c>
      <c r="W103" s="471">
        <f t="shared" ca="1" si="151"/>
        <v>0</v>
      </c>
      <c r="X103" s="471">
        <f t="shared" ca="1" si="151"/>
        <v>0</v>
      </c>
      <c r="Y103" s="471">
        <f t="shared" ca="1" si="151"/>
        <v>0</v>
      </c>
      <c r="Z103" s="471">
        <f t="shared" ca="1" si="151"/>
        <v>0</v>
      </c>
      <c r="AA103" s="471">
        <f t="shared" ca="1" si="151"/>
        <v>0</v>
      </c>
      <c r="AB103" s="471">
        <f t="shared" ca="1" si="151"/>
        <v>0</v>
      </c>
      <c r="AC103" s="471">
        <f t="shared" ca="1" si="151"/>
        <v>0</v>
      </c>
      <c r="AD103" s="471">
        <f t="shared" ca="1" si="151"/>
        <v>0</v>
      </c>
      <c r="AE103" s="471">
        <f t="shared" ca="1" si="151"/>
        <v>0</v>
      </c>
      <c r="AF103" s="471">
        <f t="shared" ca="1" si="151"/>
        <v>0</v>
      </c>
      <c r="AG103" s="471">
        <f t="shared" ca="1" si="151"/>
        <v>0</v>
      </c>
      <c r="AH103" s="471">
        <f t="shared" ca="1" si="151"/>
        <v>0</v>
      </c>
      <c r="AI103" s="471">
        <f t="shared" ca="1" si="151"/>
        <v>0</v>
      </c>
      <c r="AJ103" s="471">
        <f t="shared" ca="1" si="151"/>
        <v>0</v>
      </c>
      <c r="AK103" s="471">
        <f t="shared" ca="1" si="151"/>
        <v>0</v>
      </c>
      <c r="AL103" s="471">
        <f t="shared" ca="1" si="151"/>
        <v>0</v>
      </c>
      <c r="AM103" s="471">
        <f t="shared" ca="1" si="151"/>
        <v>0</v>
      </c>
      <c r="AN103" s="471">
        <f t="shared" ca="1" si="151"/>
        <v>0</v>
      </c>
      <c r="AO103" s="471">
        <f t="shared" ca="1" si="151"/>
        <v>0</v>
      </c>
      <c r="AP103" s="471">
        <f t="shared" ca="1" si="151"/>
        <v>0</v>
      </c>
      <c r="AQ103" s="471">
        <f t="shared" ca="1" si="151"/>
        <v>0</v>
      </c>
      <c r="AR103" s="471">
        <f t="shared" ca="1" si="151"/>
        <v>0</v>
      </c>
      <c r="AS103" s="471">
        <f t="shared" ca="1" si="151"/>
        <v>0</v>
      </c>
      <c r="AT103" s="471">
        <f t="shared" ca="1" si="151"/>
        <v>0</v>
      </c>
      <c r="AU103" s="471">
        <f t="shared" ca="1" si="151"/>
        <v>0</v>
      </c>
      <c r="AV103" s="471">
        <f t="shared" ca="1" si="151"/>
        <v>0</v>
      </c>
      <c r="AW103" s="471">
        <f t="shared" ca="1" si="151"/>
        <v>0</v>
      </c>
      <c r="AX103" s="471">
        <f t="shared" ca="1" si="151"/>
        <v>0</v>
      </c>
      <c r="AY103" s="471">
        <f t="shared" ca="1" si="151"/>
        <v>0</v>
      </c>
      <c r="AZ103" s="471">
        <f t="shared" ca="1" si="151"/>
        <v>0</v>
      </c>
      <c r="BA103" s="471">
        <f t="shared" ca="1" si="151"/>
        <v>0</v>
      </c>
      <c r="BB103" s="218"/>
      <c r="BC103" s="218"/>
      <c r="BD103" s="218"/>
      <c r="BE103" s="218"/>
      <c r="BF103" s="218"/>
      <c r="BG103" s="218"/>
      <c r="BH103" s="218"/>
      <c r="BI103" s="218"/>
      <c r="BJ103" s="218"/>
      <c r="BK103" s="218"/>
      <c r="BL103" s="218"/>
      <c r="BM103" s="218"/>
      <c r="BN103" s="218"/>
    </row>
    <row r="104" spans="1:109" ht="11.25" x14ac:dyDescent="0.2">
      <c r="A104" s="245" t="s">
        <v>35</v>
      </c>
      <c r="B104" s="247"/>
      <c r="C104" s="247"/>
      <c r="D104" s="248"/>
      <c r="E104" s="248"/>
      <c r="F104" s="248"/>
      <c r="G104" s="446"/>
      <c r="H104" s="248"/>
      <c r="I104" s="378"/>
      <c r="J104" s="248"/>
      <c r="K104" s="248"/>
      <c r="L104" s="248"/>
      <c r="M104" s="37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row>
    <row r="105" spans="1:109" ht="11.25" x14ac:dyDescent="0.2">
      <c r="B105" s="249" t="s">
        <v>52</v>
      </c>
      <c r="C105" s="240"/>
      <c r="D105" s="250">
        <f t="shared" ref="D105:U105" ca="1" si="152">ROUND(OFFSET($I$64,COLUMN()-22,0),0)</f>
        <v>0</v>
      </c>
      <c r="E105" s="250">
        <f t="shared" ca="1" si="152"/>
        <v>0</v>
      </c>
      <c r="F105" s="250">
        <f t="shared" ca="1" si="152"/>
        <v>0</v>
      </c>
      <c r="G105" s="250">
        <f t="shared" ca="1" si="152"/>
        <v>0</v>
      </c>
      <c r="H105" s="250">
        <f t="shared" ca="1" si="152"/>
        <v>0</v>
      </c>
      <c r="I105" s="250">
        <f t="shared" ca="1" si="152"/>
        <v>0</v>
      </c>
      <c r="J105" s="250">
        <f t="shared" ca="1" si="152"/>
        <v>0</v>
      </c>
      <c r="K105" s="250">
        <f t="shared" ca="1" si="152"/>
        <v>0</v>
      </c>
      <c r="L105" s="250">
        <f t="shared" ca="1" si="152"/>
        <v>0</v>
      </c>
      <c r="M105" s="250">
        <f t="shared" ca="1" si="152"/>
        <v>0</v>
      </c>
      <c r="N105" s="250">
        <f t="shared" ca="1" si="152"/>
        <v>0</v>
      </c>
      <c r="O105" s="250">
        <f t="shared" ca="1" si="152"/>
        <v>0</v>
      </c>
      <c r="P105" s="250">
        <f t="shared" ca="1" si="152"/>
        <v>0</v>
      </c>
      <c r="Q105" s="250">
        <f t="shared" ca="1" si="152"/>
        <v>0</v>
      </c>
      <c r="R105" s="250">
        <f t="shared" ca="1" si="152"/>
        <v>0</v>
      </c>
      <c r="S105" s="250">
        <f t="shared" ca="1" si="152"/>
        <v>0</v>
      </c>
      <c r="T105" s="250">
        <f t="shared" ca="1" si="152"/>
        <v>0</v>
      </c>
      <c r="U105" s="250">
        <f t="shared" ca="1" si="152"/>
        <v>0</v>
      </c>
      <c r="V105" s="250">
        <f ca="1">ROUND(OFFSET($I$64,COLUMN()-22,0),0)</f>
        <v>0</v>
      </c>
      <c r="W105" s="250">
        <f t="shared" ref="W105:BA105" ca="1" si="153">ROUND(OFFSET($I$64,COLUMN()-22,0),0)</f>
        <v>0</v>
      </c>
      <c r="X105" s="250">
        <f t="shared" ca="1" si="153"/>
        <v>0</v>
      </c>
      <c r="Y105" s="250">
        <f t="shared" ca="1" si="153"/>
        <v>0</v>
      </c>
      <c r="Z105" s="250">
        <f t="shared" ca="1" si="153"/>
        <v>0</v>
      </c>
      <c r="AA105" s="250">
        <f t="shared" ca="1" si="153"/>
        <v>0</v>
      </c>
      <c r="AB105" s="250">
        <f t="shared" ca="1" si="153"/>
        <v>0</v>
      </c>
      <c r="AC105" s="250">
        <f t="shared" ca="1" si="153"/>
        <v>0</v>
      </c>
      <c r="AD105" s="250">
        <f t="shared" ca="1" si="153"/>
        <v>0</v>
      </c>
      <c r="AE105" s="250">
        <f t="shared" ca="1" si="153"/>
        <v>0</v>
      </c>
      <c r="AF105" s="250">
        <f t="shared" ca="1" si="153"/>
        <v>0</v>
      </c>
      <c r="AG105" s="250">
        <f t="shared" ca="1" si="153"/>
        <v>0</v>
      </c>
      <c r="AH105" s="250">
        <f t="shared" ca="1" si="153"/>
        <v>0</v>
      </c>
      <c r="AI105" s="250">
        <f t="shared" ca="1" si="153"/>
        <v>0</v>
      </c>
      <c r="AJ105" s="250">
        <f t="shared" ca="1" si="153"/>
        <v>0</v>
      </c>
      <c r="AK105" s="250">
        <f t="shared" ca="1" si="153"/>
        <v>0</v>
      </c>
      <c r="AL105" s="250">
        <f t="shared" ca="1" si="153"/>
        <v>0</v>
      </c>
      <c r="AM105" s="250">
        <f t="shared" ca="1" si="153"/>
        <v>0</v>
      </c>
      <c r="AN105" s="250">
        <f t="shared" ca="1" si="153"/>
        <v>0</v>
      </c>
      <c r="AO105" s="250">
        <f t="shared" ca="1" si="153"/>
        <v>0</v>
      </c>
      <c r="AP105" s="250">
        <f t="shared" ca="1" si="153"/>
        <v>0</v>
      </c>
      <c r="AQ105" s="250">
        <f t="shared" ca="1" si="153"/>
        <v>0</v>
      </c>
      <c r="AR105" s="250">
        <f t="shared" ca="1" si="153"/>
        <v>0</v>
      </c>
      <c r="AS105" s="250">
        <f t="shared" ca="1" si="153"/>
        <v>0</v>
      </c>
      <c r="AT105" s="250">
        <f t="shared" ca="1" si="153"/>
        <v>0</v>
      </c>
      <c r="AU105" s="250">
        <f t="shared" ca="1" si="153"/>
        <v>0</v>
      </c>
      <c r="AV105" s="250">
        <f t="shared" ca="1" si="153"/>
        <v>0</v>
      </c>
      <c r="AW105" s="250">
        <f t="shared" ca="1" si="153"/>
        <v>0</v>
      </c>
      <c r="AX105" s="250">
        <f t="shared" ca="1" si="153"/>
        <v>0</v>
      </c>
      <c r="AY105" s="250">
        <f t="shared" ca="1" si="153"/>
        <v>0</v>
      </c>
      <c r="AZ105" s="250">
        <f t="shared" ca="1" si="153"/>
        <v>0</v>
      </c>
      <c r="BA105" s="250">
        <f t="shared" ca="1" si="153"/>
        <v>0</v>
      </c>
    </row>
    <row r="106" spans="1:109" ht="11.25" x14ac:dyDescent="0.2">
      <c r="B106" s="251" t="s">
        <v>53</v>
      </c>
      <c r="C106" s="226"/>
      <c r="D106" s="223"/>
      <c r="E106" s="223"/>
      <c r="F106" s="223"/>
      <c r="G106" s="443"/>
      <c r="H106" s="223"/>
      <c r="I106" s="384"/>
      <c r="J106" s="223"/>
      <c r="K106" s="223"/>
      <c r="L106" s="223"/>
      <c r="M106" s="384"/>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row>
    <row r="107" spans="1:109" ht="11.25" x14ac:dyDescent="0.2">
      <c r="B107" s="249" t="s">
        <v>99</v>
      </c>
      <c r="C107" s="226"/>
      <c r="D107" s="316"/>
      <c r="E107" s="316"/>
      <c r="F107" s="316"/>
      <c r="G107" s="444"/>
      <c r="H107" s="316"/>
      <c r="I107" s="381"/>
      <c r="J107" s="316"/>
      <c r="K107" s="316"/>
      <c r="L107" s="316"/>
      <c r="M107" s="381"/>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row>
    <row r="108" spans="1:109" ht="11.25" x14ac:dyDescent="0.2">
      <c r="B108" s="252" t="s">
        <v>231</v>
      </c>
      <c r="C108" s="226"/>
      <c r="D108" s="316"/>
      <c r="E108" s="316"/>
      <c r="F108" s="316"/>
      <c r="G108" s="444"/>
      <c r="H108" s="316"/>
      <c r="I108" s="381"/>
      <c r="J108" s="316"/>
      <c r="K108" s="316"/>
      <c r="L108" s="316"/>
      <c r="M108" s="381"/>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row>
    <row r="109" spans="1:109" ht="11.25" x14ac:dyDescent="0.2">
      <c r="B109" s="249" t="s">
        <v>232</v>
      </c>
      <c r="C109" s="226"/>
      <c r="D109" s="316"/>
      <c r="E109" s="316"/>
      <c r="F109" s="316"/>
      <c r="G109" s="444"/>
      <c r="H109" s="316"/>
      <c r="I109" s="381"/>
      <c r="J109" s="316"/>
      <c r="K109" s="316"/>
      <c r="L109" s="316"/>
      <c r="M109" s="381"/>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row>
    <row r="110" spans="1:109" ht="11.25" x14ac:dyDescent="0.2">
      <c r="B110" s="249"/>
      <c r="C110" s="226"/>
      <c r="D110" s="253"/>
      <c r="E110" s="253"/>
      <c r="F110" s="253"/>
      <c r="G110" s="445"/>
      <c r="H110" s="253"/>
      <c r="I110" s="382"/>
      <c r="J110" s="253"/>
      <c r="K110" s="253"/>
      <c r="L110" s="253"/>
      <c r="M110" s="382"/>
      <c r="N110" s="253"/>
      <c r="O110" s="253"/>
      <c r="P110" s="253"/>
      <c r="Q110" s="253"/>
      <c r="R110" s="253"/>
      <c r="S110" s="253"/>
      <c r="T110" s="253"/>
      <c r="U110" s="253"/>
      <c r="V110" s="253"/>
      <c r="W110" s="253"/>
      <c r="X110" s="253"/>
      <c r="Y110" s="253"/>
      <c r="Z110" s="253"/>
      <c r="AA110" s="253"/>
      <c r="AB110" s="253"/>
      <c r="AC110" s="253"/>
      <c r="AD110" s="253"/>
      <c r="AE110" s="253"/>
      <c r="AF110" s="253"/>
      <c r="AG110" s="253"/>
      <c r="AH110" s="253"/>
      <c r="AI110" s="253"/>
      <c r="AJ110" s="253"/>
      <c r="AK110" s="253"/>
      <c r="AL110" s="253"/>
      <c r="AM110" s="253"/>
      <c r="AN110" s="253"/>
      <c r="AO110" s="253"/>
      <c r="AP110" s="253"/>
      <c r="AQ110" s="253"/>
      <c r="AR110" s="253"/>
      <c r="AS110" s="253"/>
      <c r="AT110" s="253"/>
      <c r="AU110" s="253"/>
      <c r="AV110" s="253"/>
      <c r="AW110" s="253"/>
      <c r="AX110" s="253"/>
      <c r="AY110" s="253"/>
      <c r="AZ110" s="253"/>
      <c r="BA110" s="253"/>
    </row>
    <row r="111" spans="1:109" ht="11.25" x14ac:dyDescent="0.2">
      <c r="B111" s="212" t="s">
        <v>54</v>
      </c>
      <c r="D111" s="254">
        <f t="shared" ref="D111:P111" si="154">SUM(D107:D109)</f>
        <v>0</v>
      </c>
      <c r="E111" s="254">
        <f t="shared" si="154"/>
        <v>0</v>
      </c>
      <c r="F111" s="254">
        <f t="shared" si="154"/>
        <v>0</v>
      </c>
      <c r="G111" s="254">
        <f t="shared" si="154"/>
        <v>0</v>
      </c>
      <c r="H111" s="254">
        <f t="shared" si="154"/>
        <v>0</v>
      </c>
      <c r="I111" s="254">
        <f t="shared" si="154"/>
        <v>0</v>
      </c>
      <c r="J111" s="254">
        <f t="shared" si="154"/>
        <v>0</v>
      </c>
      <c r="K111" s="254">
        <f t="shared" si="154"/>
        <v>0</v>
      </c>
      <c r="L111" s="254">
        <f t="shared" si="154"/>
        <v>0</v>
      </c>
      <c r="M111" s="254">
        <f t="shared" si="154"/>
        <v>0</v>
      </c>
      <c r="N111" s="254">
        <f t="shared" si="154"/>
        <v>0</v>
      </c>
      <c r="O111" s="254">
        <f t="shared" si="154"/>
        <v>0</v>
      </c>
      <c r="P111" s="254">
        <f t="shared" si="154"/>
        <v>0</v>
      </c>
      <c r="Q111" s="254">
        <f t="shared" ref="Q111:BA111" si="155">SUM(Q107:Q109)</f>
        <v>0</v>
      </c>
      <c r="R111" s="254">
        <f t="shared" si="155"/>
        <v>0</v>
      </c>
      <c r="S111" s="254">
        <f t="shared" si="155"/>
        <v>0</v>
      </c>
      <c r="T111" s="254">
        <f t="shared" si="155"/>
        <v>0</v>
      </c>
      <c r="U111" s="254">
        <f t="shared" si="155"/>
        <v>0</v>
      </c>
      <c r="V111" s="254">
        <f t="shared" si="155"/>
        <v>0</v>
      </c>
      <c r="W111" s="254">
        <f t="shared" si="155"/>
        <v>0</v>
      </c>
      <c r="X111" s="254">
        <f t="shared" si="155"/>
        <v>0</v>
      </c>
      <c r="Y111" s="254">
        <f t="shared" si="155"/>
        <v>0</v>
      </c>
      <c r="Z111" s="254">
        <f t="shared" si="155"/>
        <v>0</v>
      </c>
      <c r="AA111" s="254">
        <f t="shared" si="155"/>
        <v>0</v>
      </c>
      <c r="AB111" s="254">
        <f t="shared" si="155"/>
        <v>0</v>
      </c>
      <c r="AC111" s="254">
        <f t="shared" si="155"/>
        <v>0</v>
      </c>
      <c r="AD111" s="254">
        <f t="shared" si="155"/>
        <v>0</v>
      </c>
      <c r="AE111" s="254">
        <f t="shared" si="155"/>
        <v>0</v>
      </c>
      <c r="AF111" s="254">
        <f t="shared" si="155"/>
        <v>0</v>
      </c>
      <c r="AG111" s="254">
        <f t="shared" si="155"/>
        <v>0</v>
      </c>
      <c r="AH111" s="254">
        <f t="shared" si="155"/>
        <v>0</v>
      </c>
      <c r="AI111" s="254">
        <f t="shared" si="155"/>
        <v>0</v>
      </c>
      <c r="AJ111" s="254">
        <f t="shared" si="155"/>
        <v>0</v>
      </c>
      <c r="AK111" s="254">
        <f t="shared" si="155"/>
        <v>0</v>
      </c>
      <c r="AL111" s="254">
        <f t="shared" si="155"/>
        <v>0</v>
      </c>
      <c r="AM111" s="254">
        <f t="shared" si="155"/>
        <v>0</v>
      </c>
      <c r="AN111" s="254">
        <f t="shared" si="155"/>
        <v>0</v>
      </c>
      <c r="AO111" s="254">
        <f t="shared" si="155"/>
        <v>0</v>
      </c>
      <c r="AP111" s="254">
        <f t="shared" si="155"/>
        <v>0</v>
      </c>
      <c r="AQ111" s="254">
        <f t="shared" si="155"/>
        <v>0</v>
      </c>
      <c r="AR111" s="254">
        <f t="shared" si="155"/>
        <v>0</v>
      </c>
      <c r="AS111" s="254">
        <f t="shared" si="155"/>
        <v>0</v>
      </c>
      <c r="AT111" s="254">
        <f t="shared" si="155"/>
        <v>0</v>
      </c>
      <c r="AU111" s="254">
        <f t="shared" si="155"/>
        <v>0</v>
      </c>
      <c r="AV111" s="254">
        <f t="shared" si="155"/>
        <v>0</v>
      </c>
      <c r="AW111" s="254">
        <f t="shared" si="155"/>
        <v>0</v>
      </c>
      <c r="AX111" s="254">
        <f t="shared" si="155"/>
        <v>0</v>
      </c>
      <c r="AY111" s="254">
        <f t="shared" si="155"/>
        <v>0</v>
      </c>
      <c r="AZ111" s="254">
        <f t="shared" si="155"/>
        <v>0</v>
      </c>
      <c r="BA111" s="254">
        <f t="shared" si="155"/>
        <v>0</v>
      </c>
    </row>
    <row r="112" spans="1:109" ht="11.25" x14ac:dyDescent="0.2">
      <c r="B112" s="255" t="s">
        <v>47</v>
      </c>
      <c r="D112" s="331" t="str">
        <f ca="1">IF(D105&lt;&gt;D111, "No", "Yes")</f>
        <v>Yes</v>
      </c>
      <c r="E112" s="331" t="str">
        <f ca="1">IF(E105&lt;&gt;E111, "No", "Yes")</f>
        <v>Yes</v>
      </c>
      <c r="F112" s="256" t="str">
        <f t="shared" ref="F112" ca="1" si="156">IF(F105&lt;&gt;F111, "No", "Yes")</f>
        <v>Yes</v>
      </c>
      <c r="G112" s="442" t="str">
        <f ca="1">IF(G105&lt;&gt;G111, "No", "Yes")</f>
        <v>Yes</v>
      </c>
      <c r="H112" s="256" t="str">
        <f t="shared" ref="H112:I112" ca="1" si="157">IF(H105&lt;&gt;H111, "No", "Yes")</f>
        <v>Yes</v>
      </c>
      <c r="I112" s="383" t="str">
        <f t="shared" ca="1" si="157"/>
        <v>Yes</v>
      </c>
      <c r="J112" s="256" t="str">
        <f t="shared" ref="J112:L112" ca="1" si="158">IF(J105&lt;&gt;J111, "No", "Yes")</f>
        <v>Yes</v>
      </c>
      <c r="K112" s="256" t="str">
        <f t="shared" ca="1" si="158"/>
        <v>Yes</v>
      </c>
      <c r="L112" s="256" t="str">
        <f t="shared" ca="1" si="158"/>
        <v>Yes</v>
      </c>
      <c r="M112" s="383" t="str">
        <f ca="1">IF(M105&lt;&gt;M111, "No", "Yes")</f>
        <v>Yes</v>
      </c>
      <c r="N112" s="256" t="str">
        <f t="shared" ref="N112:P112" ca="1" si="159">IF(N105&lt;&gt;N111, "No", "Yes")</f>
        <v>Yes</v>
      </c>
      <c r="O112" s="256" t="str">
        <f t="shared" ca="1" si="159"/>
        <v>Yes</v>
      </c>
      <c r="P112" s="256" t="str">
        <f t="shared" ca="1" si="159"/>
        <v>Yes</v>
      </c>
      <c r="Q112" s="442" t="str">
        <f t="shared" ref="Q112:BA112" ca="1" si="160">IF(Q105&lt;&gt;Q111, "No", "Yes")</f>
        <v>Yes</v>
      </c>
      <c r="R112" s="442" t="str">
        <f t="shared" ca="1" si="160"/>
        <v>Yes</v>
      </c>
      <c r="S112" s="442" t="str">
        <f t="shared" ca="1" si="160"/>
        <v>Yes</v>
      </c>
      <c r="T112" s="442" t="str">
        <f t="shared" ca="1" si="160"/>
        <v>Yes</v>
      </c>
      <c r="U112" s="442" t="str">
        <f t="shared" ca="1" si="160"/>
        <v>Yes</v>
      </c>
      <c r="V112" s="442" t="str">
        <f t="shared" ca="1" si="160"/>
        <v>Yes</v>
      </c>
      <c r="W112" s="442" t="str">
        <f t="shared" ca="1" si="160"/>
        <v>Yes</v>
      </c>
      <c r="X112" s="442" t="str">
        <f t="shared" ca="1" si="160"/>
        <v>Yes</v>
      </c>
      <c r="Y112" s="442" t="str">
        <f t="shared" ca="1" si="160"/>
        <v>Yes</v>
      </c>
      <c r="Z112" s="442" t="str">
        <f t="shared" ca="1" si="160"/>
        <v>Yes</v>
      </c>
      <c r="AA112" s="442" t="str">
        <f t="shared" ca="1" si="160"/>
        <v>Yes</v>
      </c>
      <c r="AB112" s="442" t="str">
        <f t="shared" ca="1" si="160"/>
        <v>Yes</v>
      </c>
      <c r="AC112" s="442" t="str">
        <f t="shared" ca="1" si="160"/>
        <v>Yes</v>
      </c>
      <c r="AD112" s="442" t="str">
        <f t="shared" ca="1" si="160"/>
        <v>Yes</v>
      </c>
      <c r="AE112" s="442" t="str">
        <f t="shared" ca="1" si="160"/>
        <v>Yes</v>
      </c>
      <c r="AF112" s="442" t="str">
        <f t="shared" ca="1" si="160"/>
        <v>Yes</v>
      </c>
      <c r="AG112" s="442" t="str">
        <f t="shared" ca="1" si="160"/>
        <v>Yes</v>
      </c>
      <c r="AH112" s="442" t="str">
        <f t="shared" ca="1" si="160"/>
        <v>Yes</v>
      </c>
      <c r="AI112" s="442" t="str">
        <f t="shared" ca="1" si="160"/>
        <v>Yes</v>
      </c>
      <c r="AJ112" s="442" t="str">
        <f t="shared" ca="1" si="160"/>
        <v>Yes</v>
      </c>
      <c r="AK112" s="442" t="str">
        <f t="shared" ca="1" si="160"/>
        <v>Yes</v>
      </c>
      <c r="AL112" s="442" t="str">
        <f t="shared" ca="1" si="160"/>
        <v>Yes</v>
      </c>
      <c r="AM112" s="442" t="str">
        <f t="shared" ca="1" si="160"/>
        <v>Yes</v>
      </c>
      <c r="AN112" s="442" t="str">
        <f t="shared" ca="1" si="160"/>
        <v>Yes</v>
      </c>
      <c r="AO112" s="442" t="str">
        <f t="shared" ca="1" si="160"/>
        <v>Yes</v>
      </c>
      <c r="AP112" s="442" t="str">
        <f t="shared" ca="1" si="160"/>
        <v>Yes</v>
      </c>
      <c r="AQ112" s="442" t="str">
        <f t="shared" ca="1" si="160"/>
        <v>Yes</v>
      </c>
      <c r="AR112" s="442" t="str">
        <f t="shared" ca="1" si="160"/>
        <v>Yes</v>
      </c>
      <c r="AS112" s="442" t="str">
        <f t="shared" ca="1" si="160"/>
        <v>Yes</v>
      </c>
      <c r="AT112" s="442" t="str">
        <f t="shared" ca="1" si="160"/>
        <v>Yes</v>
      </c>
      <c r="AU112" s="442" t="str">
        <f t="shared" ca="1" si="160"/>
        <v>Yes</v>
      </c>
      <c r="AV112" s="442" t="str">
        <f t="shared" ca="1" si="160"/>
        <v>Yes</v>
      </c>
      <c r="AW112" s="442" t="str">
        <f t="shared" ca="1" si="160"/>
        <v>Yes</v>
      </c>
      <c r="AX112" s="442" t="str">
        <f t="shared" ca="1" si="160"/>
        <v>Yes</v>
      </c>
      <c r="AY112" s="442" t="str">
        <f t="shared" ca="1" si="160"/>
        <v>Yes</v>
      </c>
      <c r="AZ112" s="442" t="str">
        <f t="shared" ca="1" si="160"/>
        <v>Yes</v>
      </c>
      <c r="BA112" s="442" t="str">
        <f t="shared" ca="1" si="160"/>
        <v>Yes</v>
      </c>
    </row>
    <row r="113" spans="1:13" x14ac:dyDescent="0.2">
      <c r="D113" s="227"/>
      <c r="E113" s="227"/>
      <c r="F113" s="227"/>
      <c r="G113" s="257"/>
      <c r="I113" s="258"/>
      <c r="M113" s="257"/>
    </row>
    <row r="114" spans="1:13" x14ac:dyDescent="0.2">
      <c r="D114" s="240"/>
      <c r="E114" s="240"/>
      <c r="F114" s="240"/>
    </row>
    <row r="115" spans="1:13" x14ac:dyDescent="0.2">
      <c r="A115" s="259"/>
    </row>
  </sheetData>
  <sheetProtection formatColumns="0" formatRows="0"/>
  <mergeCells count="51">
    <mergeCell ref="AT41:AU42"/>
    <mergeCell ref="BB41:BC42"/>
    <mergeCell ref="AJ41:AK42"/>
    <mergeCell ref="AL41:AM42"/>
    <mergeCell ref="BV41:BW42"/>
    <mergeCell ref="H41:I42"/>
    <mergeCell ref="T41:U42"/>
    <mergeCell ref="V41:W42"/>
    <mergeCell ref="X41:Y42"/>
    <mergeCell ref="BT41:BU42"/>
    <mergeCell ref="Z41:AA42"/>
    <mergeCell ref="J41:K42"/>
    <mergeCell ref="L41:M42"/>
    <mergeCell ref="N41:O42"/>
    <mergeCell ref="P41:Q42"/>
    <mergeCell ref="R41:S42"/>
    <mergeCell ref="AB41:AC42"/>
    <mergeCell ref="BD41:BE42"/>
    <mergeCell ref="BF41:BG42"/>
    <mergeCell ref="BH41:BI42"/>
    <mergeCell ref="BX41:BY42"/>
    <mergeCell ref="BZ41:CA42"/>
    <mergeCell ref="AD41:AE42"/>
    <mergeCell ref="AF41:AG42"/>
    <mergeCell ref="AH41:AI42"/>
    <mergeCell ref="AN41:AO42"/>
    <mergeCell ref="AP41:AQ42"/>
    <mergeCell ref="AR41:AS42"/>
    <mergeCell ref="BJ41:BK42"/>
    <mergeCell ref="BL41:BM42"/>
    <mergeCell ref="BN41:BO42"/>
    <mergeCell ref="BP41:BQ42"/>
    <mergeCell ref="BR41:BS42"/>
    <mergeCell ref="AV41:AW42"/>
    <mergeCell ref="AX41:AY42"/>
    <mergeCell ref="AZ41:BA42"/>
    <mergeCell ref="DD41:DE42"/>
    <mergeCell ref="CB41:CC42"/>
    <mergeCell ref="CD41:CE42"/>
    <mergeCell ref="CF41:CG42"/>
    <mergeCell ref="CH41:CI42"/>
    <mergeCell ref="CJ41:CK42"/>
    <mergeCell ref="CL41:CM42"/>
    <mergeCell ref="CN41:CO42"/>
    <mergeCell ref="CP41:CQ42"/>
    <mergeCell ref="CR41:CS42"/>
    <mergeCell ref="CT41:CU42"/>
    <mergeCell ref="CV41:CW42"/>
    <mergeCell ref="CX41:CY42"/>
    <mergeCell ref="CZ41:DA42"/>
    <mergeCell ref="DB41:DC42"/>
  </mergeCells>
  <phoneticPr fontId="0" type="noConversion"/>
  <conditionalFormatting sqref="G46:G97">
    <cfRule type="cellIs" dxfId="35" priority="54" operator="equal">
      <formula>"No"</formula>
    </cfRule>
    <cfRule type="cellIs" dxfId="34" priority="57" operator="equal">
      <formula>"No"</formula>
    </cfRule>
  </conditionalFormatting>
  <conditionalFormatting sqref="G46:G97">
    <cfRule type="cellIs" dxfId="33" priority="49" operator="equal">
      <formula>"NO"</formula>
    </cfRule>
    <cfRule type="cellIs" dxfId="32" priority="50" operator="equal">
      <formula>"No"</formula>
    </cfRule>
    <cfRule type="cellIs" dxfId="31" priority="56" operator="equal">
      <formula>"No"</formula>
    </cfRule>
  </conditionalFormatting>
  <conditionalFormatting sqref="D112:G112">
    <cfRule type="cellIs" dxfId="30" priority="48" operator="equal">
      <formula>"No"</formula>
    </cfRule>
    <cfRule type="cellIs" dxfId="29" priority="51" operator="equal">
      <formula>"No"</formula>
    </cfRule>
    <cfRule type="cellIs" dxfId="28" priority="55" operator="equal">
      <formula>"No"</formula>
    </cfRule>
  </conditionalFormatting>
  <conditionalFormatting sqref="G46:G57">
    <cfRule type="cellIs" dxfId="27" priority="52" operator="equal">
      <formula>"No"</formula>
    </cfRule>
    <cfRule type="cellIs" dxfId="26" priority="53" operator="equal">
      <formula>"No"</formula>
    </cfRule>
  </conditionalFormatting>
  <conditionalFormatting sqref="H112:I112">
    <cfRule type="cellIs" dxfId="25" priority="37" operator="equal">
      <formula>"No"</formula>
    </cfRule>
    <cfRule type="cellIs" dxfId="24" priority="38" operator="equal">
      <formula>"No"</formula>
    </cfRule>
    <cfRule type="cellIs" dxfId="23" priority="39" operator="equal">
      <formula>"No"</formula>
    </cfRule>
  </conditionalFormatting>
  <conditionalFormatting sqref="J112">
    <cfRule type="cellIs" dxfId="22" priority="31" operator="equal">
      <formula>"No"</formula>
    </cfRule>
    <cfRule type="cellIs" dxfId="21" priority="32" operator="equal">
      <formula>"No"</formula>
    </cfRule>
    <cfRule type="cellIs" dxfId="20" priority="33" operator="equal">
      <formula>"No"</formula>
    </cfRule>
  </conditionalFormatting>
  <conditionalFormatting sqref="K112">
    <cfRule type="cellIs" dxfId="19" priority="28" operator="equal">
      <formula>"No"</formula>
    </cfRule>
    <cfRule type="cellIs" dxfId="18" priority="29" operator="equal">
      <formula>"No"</formula>
    </cfRule>
    <cfRule type="cellIs" dxfId="17" priority="30" operator="equal">
      <formula>"No"</formula>
    </cfRule>
  </conditionalFormatting>
  <conditionalFormatting sqref="L112:M112">
    <cfRule type="cellIs" dxfId="16" priority="25" operator="equal">
      <formula>"No"</formula>
    </cfRule>
    <cfRule type="cellIs" dxfId="15" priority="26" operator="equal">
      <formula>"No"</formula>
    </cfRule>
    <cfRule type="cellIs" dxfId="14" priority="27" operator="equal">
      <formula>"No"</formula>
    </cfRule>
  </conditionalFormatting>
  <conditionalFormatting sqref="N112">
    <cfRule type="cellIs" dxfId="13" priority="19" operator="equal">
      <formula>"No"</formula>
    </cfRule>
    <cfRule type="cellIs" dxfId="12" priority="20" operator="equal">
      <formula>"No"</formula>
    </cfRule>
    <cfRule type="cellIs" dxfId="11" priority="21" operator="equal">
      <formula>"No"</formula>
    </cfRule>
  </conditionalFormatting>
  <conditionalFormatting sqref="O112">
    <cfRule type="cellIs" dxfId="10" priority="16" operator="equal">
      <formula>"No"</formula>
    </cfRule>
    <cfRule type="cellIs" dxfId="9" priority="17" operator="equal">
      <formula>"No"</formula>
    </cfRule>
    <cfRule type="cellIs" dxfId="8" priority="18" operator="equal">
      <formula>"No"</formula>
    </cfRule>
  </conditionalFormatting>
  <conditionalFormatting sqref="P112:BA112">
    <cfRule type="cellIs" dxfId="7" priority="13" operator="equal">
      <formula>"No"</formula>
    </cfRule>
    <cfRule type="cellIs" dxfId="6" priority="14" operator="equal">
      <formula>"No"</formula>
    </cfRule>
    <cfRule type="cellIs" dxfId="5" priority="15" operator="equal">
      <formula>"No"</formula>
    </cfRule>
  </conditionalFormatting>
  <printOptions horizontalCentered="1"/>
  <pageMargins left="0" right="0" top="1" bottom="1" header="0.5" footer="0.5"/>
  <pageSetup scale="28" orientation="landscape" r:id="rId1"/>
  <headerFooter alignWithMargins="0">
    <oddFooter>&amp;R&amp;A\&amp;F
&amp;D</oddFooter>
  </headerFooter>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I348"/>
  <sheetViews>
    <sheetView workbookViewId="0">
      <pane ySplit="12" topLeftCell="A52" activePane="bottomLeft" state="frozenSplit"/>
      <selection activeCell="E1" sqref="E1"/>
      <selection pane="bottomLeft" activeCell="X72" sqref="X72"/>
    </sheetView>
  </sheetViews>
  <sheetFormatPr defaultColWidth="8.85546875" defaultRowHeight="11.25" x14ac:dyDescent="0.2"/>
  <cols>
    <col min="1" max="1" width="14.85546875" style="212" bestFit="1" customWidth="1"/>
    <col min="2" max="2" width="17.85546875" style="212" customWidth="1"/>
    <col min="3" max="3" width="12.140625" style="212" bestFit="1" customWidth="1"/>
    <col min="4" max="4" width="10.7109375" style="212" customWidth="1"/>
    <col min="5" max="5" width="11" style="212" customWidth="1"/>
    <col min="6" max="6" width="12.7109375" style="212" bestFit="1" customWidth="1"/>
    <col min="7" max="7" width="10.42578125" style="212" bestFit="1" customWidth="1"/>
    <col min="8" max="8" width="14.28515625" style="212" bestFit="1" customWidth="1"/>
    <col min="9" max="9" width="12.140625" style="212" customWidth="1"/>
    <col min="10" max="11" width="10.7109375" style="212" customWidth="1"/>
    <col min="12" max="12" width="1.7109375" style="212" customWidth="1"/>
    <col min="13" max="13" width="8.85546875" style="212" customWidth="1"/>
    <col min="14" max="14" width="10.7109375" style="212" bestFit="1" customWidth="1"/>
    <col min="15" max="15" width="8.7109375" style="212" customWidth="1"/>
    <col min="16" max="16" width="10.7109375" style="212" customWidth="1"/>
    <col min="17" max="17" width="8.7109375" style="212" customWidth="1"/>
    <col min="18" max="18" width="10.7109375" style="212" customWidth="1"/>
    <col min="19" max="19" width="8.7109375" style="212" customWidth="1"/>
    <col min="20" max="20" width="10.7109375" style="212" customWidth="1"/>
    <col min="21" max="21" width="8.7109375" style="212" customWidth="1"/>
    <col min="22" max="22" width="10.7109375" style="212" customWidth="1"/>
    <col min="23" max="23" width="8.7109375" style="212" customWidth="1"/>
    <col min="24" max="24" width="10.7109375" style="212" customWidth="1"/>
    <col min="25" max="25" width="8.85546875" style="212"/>
    <col min="26" max="26" width="10.7109375" style="212" customWidth="1"/>
    <col min="27" max="27" width="8.85546875" style="212"/>
    <col min="28" max="28" width="10.7109375" style="212" customWidth="1"/>
    <col min="29" max="29" width="8.85546875" style="212"/>
    <col min="30" max="30" width="10.7109375" style="212" customWidth="1"/>
    <col min="31" max="31" width="8.85546875" style="212" customWidth="1"/>
    <col min="32" max="32" width="10.7109375" style="212" customWidth="1"/>
    <col min="33" max="33" width="8.85546875" style="212" customWidth="1"/>
    <col min="34" max="34" width="10.7109375" style="212" customWidth="1"/>
    <col min="35" max="35" width="8.85546875" style="212" customWidth="1"/>
    <col min="36" max="36" width="10.7109375" style="212" customWidth="1"/>
    <col min="37" max="37" width="8.85546875" style="212" customWidth="1"/>
    <col min="38" max="38" width="10.7109375" style="212" customWidth="1"/>
    <col min="39" max="39" width="8.85546875" style="212" customWidth="1"/>
    <col min="40" max="40" width="10.7109375" style="212" customWidth="1"/>
    <col min="41" max="41" width="8.85546875" style="212" customWidth="1"/>
    <col min="42" max="42" width="10.7109375" style="212" customWidth="1"/>
    <col min="43" max="43" width="8.85546875" style="212" customWidth="1"/>
    <col min="44" max="44" width="10.7109375" style="212" customWidth="1"/>
    <col min="45" max="45" width="8.85546875" style="212" customWidth="1"/>
    <col min="46" max="46" width="10.7109375" style="212" customWidth="1"/>
    <col min="47" max="47" width="8.85546875" style="212" customWidth="1"/>
    <col min="48" max="48" width="10.7109375" style="212" customWidth="1"/>
    <col min="49" max="49" width="8.85546875" style="212" customWidth="1"/>
    <col min="50" max="50" width="10.7109375" style="212" customWidth="1"/>
    <col min="51" max="51" width="8.85546875" style="212" customWidth="1"/>
    <col min="52" max="52" width="10.7109375" style="212" customWidth="1"/>
    <col min="53" max="53" width="8.85546875" style="212" customWidth="1"/>
    <col min="54" max="54" width="10.7109375" style="212" customWidth="1"/>
    <col min="55" max="55" width="8.85546875" style="212" customWidth="1"/>
    <col min="56" max="56" width="10.7109375" style="212" customWidth="1"/>
    <col min="57" max="57" width="8.85546875" style="212" customWidth="1"/>
    <col min="58" max="58" width="10.7109375" style="212" customWidth="1"/>
    <col min="59" max="59" width="8.85546875" style="212" customWidth="1"/>
    <col min="60" max="60" width="10.7109375" style="212" customWidth="1"/>
    <col min="61" max="61" width="8.85546875" style="212" customWidth="1"/>
    <col min="62" max="62" width="10.7109375" style="212" customWidth="1"/>
    <col min="63" max="63" width="8.85546875" style="212" customWidth="1"/>
    <col min="64" max="64" width="10.7109375" style="212" customWidth="1"/>
    <col min="65" max="65" width="8.85546875" style="212" customWidth="1"/>
    <col min="66" max="66" width="10.7109375" style="212" customWidth="1"/>
    <col min="67" max="67" width="8.85546875" style="212" customWidth="1"/>
    <col min="68" max="68" width="10.7109375" style="212" customWidth="1"/>
    <col min="69" max="69" width="8.85546875" style="212" customWidth="1"/>
    <col min="70" max="70" width="10.7109375" style="212" customWidth="1"/>
    <col min="71" max="71" width="8.85546875" style="212" customWidth="1"/>
    <col min="72" max="72" width="10.7109375" style="212" customWidth="1"/>
    <col min="73" max="73" width="8.85546875" style="212" customWidth="1"/>
    <col min="74" max="74" width="10.7109375" style="212" customWidth="1"/>
    <col min="75" max="75" width="8.85546875" style="212" customWidth="1"/>
    <col min="76" max="76" width="10.7109375" style="212" customWidth="1"/>
    <col min="77" max="77" width="8.85546875" style="212" customWidth="1"/>
    <col min="78" max="78" width="10.7109375" style="212" customWidth="1"/>
    <col min="79" max="79" width="8.85546875" style="212" customWidth="1"/>
    <col min="80" max="80" width="10.7109375" style="212" customWidth="1"/>
    <col min="81" max="81" width="8.85546875" style="212" customWidth="1"/>
    <col min="82" max="82" width="10.7109375" style="212" customWidth="1"/>
    <col min="83" max="83" width="8.85546875" style="212" customWidth="1"/>
    <col min="84" max="84" width="10.7109375" style="212" customWidth="1"/>
    <col min="85" max="85" width="8.85546875" style="212" customWidth="1"/>
    <col min="86" max="86" width="10.7109375" style="212" customWidth="1"/>
    <col min="87" max="87" width="8.85546875" style="212" customWidth="1"/>
    <col min="88" max="88" width="10.7109375" style="212" customWidth="1"/>
    <col min="89" max="89" width="8.85546875" style="212" customWidth="1"/>
    <col min="90" max="90" width="10.7109375" style="212" customWidth="1"/>
    <col min="91" max="91" width="8.85546875" style="212" customWidth="1"/>
    <col min="92" max="92" width="10.7109375" style="212" customWidth="1"/>
    <col min="93" max="93" width="8.85546875" style="212" customWidth="1"/>
    <col min="94" max="94" width="10.7109375" style="212" customWidth="1"/>
    <col min="95" max="95" width="8.85546875" style="212" customWidth="1"/>
    <col min="96" max="96" width="10.7109375" style="212" customWidth="1"/>
    <col min="97" max="97" width="8.85546875" style="212" customWidth="1"/>
    <col min="98" max="98" width="10.7109375" style="212" customWidth="1"/>
    <col min="99" max="99" width="8.85546875" style="212" customWidth="1"/>
    <col min="100" max="100" width="10.7109375" style="212" customWidth="1"/>
    <col min="101" max="101" width="8.85546875" style="212" customWidth="1"/>
    <col min="102" max="102" width="10.7109375" style="212" customWidth="1"/>
    <col min="103" max="103" width="8.85546875" style="212" customWidth="1"/>
    <col min="104" max="104" width="10.7109375" style="212" customWidth="1"/>
    <col min="105" max="105" width="8.85546875" style="212" customWidth="1"/>
    <col min="106" max="106" width="10.7109375" style="212" customWidth="1"/>
    <col min="107" max="107" width="8.85546875" style="212" customWidth="1"/>
    <col min="108" max="108" width="10.7109375" style="212" customWidth="1"/>
    <col min="109" max="109" width="8.85546875" style="212" customWidth="1"/>
    <col min="110" max="110" width="10.7109375" style="212" customWidth="1"/>
    <col min="111" max="111" width="8.85546875" style="212" customWidth="1"/>
    <col min="112" max="112" width="10.7109375" style="212" customWidth="1"/>
    <col min="113" max="113" width="8.85546875" style="212" customWidth="1"/>
    <col min="114" max="114" width="10.7109375" style="212" customWidth="1"/>
    <col min="115" max="115" width="8.85546875" style="212"/>
    <col min="116" max="116" width="10.7109375" style="212" customWidth="1"/>
    <col min="117" max="138" width="8.85546875" style="212"/>
    <col min="139" max="139" width="12.85546875" style="212" hidden="1" customWidth="1"/>
    <col min="140" max="16384" width="8.85546875" style="212"/>
  </cols>
  <sheetData>
    <row r="1" spans="1:139" ht="12" customHeight="1" x14ac:dyDescent="0.2">
      <c r="A1" s="217" t="str">
        <f>'Description of Services'!A1</f>
        <v>The University of Chicago - Recharge Rate Calculation Worksheet</v>
      </c>
      <c r="B1" s="217"/>
      <c r="C1" s="218"/>
      <c r="I1" s="215" t="str">
        <f>'Description of Services'!E1</f>
        <v>Applicable for Fiscal Year:</v>
      </c>
      <c r="J1" s="413">
        <f>'Description of Services'!F1</f>
        <v>0</v>
      </c>
    </row>
    <row r="2" spans="1:139" ht="12" customHeight="1" x14ac:dyDescent="0.2">
      <c r="A2" s="217" t="s">
        <v>91</v>
      </c>
      <c r="B2" s="217"/>
      <c r="C2" s="218"/>
      <c r="F2" s="216"/>
      <c r="G2" s="216"/>
      <c r="H2" s="216"/>
      <c r="I2" s="216"/>
      <c r="J2" s="216"/>
      <c r="EI2" s="212" t="s">
        <v>322</v>
      </c>
    </row>
    <row r="3" spans="1:139" ht="12" customHeight="1" x14ac:dyDescent="0.2">
      <c r="A3" s="217"/>
      <c r="B3" s="217"/>
      <c r="C3" s="218"/>
      <c r="F3" s="216"/>
      <c r="G3" s="216"/>
      <c r="H3" s="216"/>
      <c r="I3" s="216"/>
      <c r="J3" s="216"/>
      <c r="EI3" s="212" t="s">
        <v>323</v>
      </c>
    </row>
    <row r="4" spans="1:139" ht="12" customHeight="1" x14ac:dyDescent="0.2">
      <c r="A4" s="217" t="str">
        <f>'Description of Services'!A4</f>
        <v xml:space="preserve">Name of Recharge/Service Center: </v>
      </c>
      <c r="B4" s="217"/>
      <c r="C4" s="417">
        <f>'Description of Services'!B4</f>
        <v>0</v>
      </c>
      <c r="D4" s="272"/>
      <c r="E4" s="272"/>
      <c r="F4" s="272"/>
      <c r="G4" s="216"/>
      <c r="H4" s="216"/>
      <c r="I4" s="216"/>
      <c r="J4" s="216"/>
      <c r="EI4" s="212" t="s">
        <v>332</v>
      </c>
    </row>
    <row r="5" spans="1:139" ht="12" customHeight="1" x14ac:dyDescent="0.2">
      <c r="A5" s="214" t="str">
        <f>'Description of Services'!A5</f>
        <v xml:space="preserve">FAS Account: </v>
      </c>
      <c r="B5" s="217"/>
      <c r="C5" s="417">
        <f>'Description of Services'!B5</f>
        <v>0</v>
      </c>
      <c r="D5" s="272"/>
      <c r="E5" s="272"/>
      <c r="F5" s="272"/>
      <c r="G5" s="216"/>
      <c r="H5" s="216"/>
      <c r="I5" s="216"/>
      <c r="J5" s="216"/>
    </row>
    <row r="6" spans="1:139" ht="12" customHeight="1" x14ac:dyDescent="0.2">
      <c r="A6" s="35" t="s">
        <v>302</v>
      </c>
      <c r="C6" s="417">
        <f>'Description of Services'!B6</f>
        <v>0</v>
      </c>
      <c r="D6" s="272"/>
      <c r="E6" s="272"/>
      <c r="F6" s="272"/>
      <c r="G6" s="216"/>
      <c r="H6" s="216"/>
      <c r="I6" s="216"/>
      <c r="J6" s="216"/>
    </row>
    <row r="7" spans="1:139" ht="12" customHeight="1" x14ac:dyDescent="0.2">
      <c r="A7" s="35" t="s">
        <v>289</v>
      </c>
      <c r="C7" s="252">
        <f>'Description of Services'!B7</f>
        <v>0</v>
      </c>
      <c r="F7" s="216"/>
      <c r="G7" s="216"/>
      <c r="H7" s="216"/>
      <c r="I7" s="216"/>
      <c r="J7" s="216"/>
    </row>
    <row r="8" spans="1:139" ht="12" customHeight="1" x14ac:dyDescent="0.2">
      <c r="A8" s="35" t="s">
        <v>290</v>
      </c>
      <c r="C8" s="249">
        <f>'Description of Services'!B8</f>
        <v>0</v>
      </c>
      <c r="F8" s="216"/>
      <c r="G8" s="216"/>
      <c r="H8" s="216"/>
      <c r="I8" s="216"/>
      <c r="J8" s="216"/>
    </row>
    <row r="9" spans="1:139" ht="12" customHeight="1" x14ac:dyDescent="0.2">
      <c r="C9" s="389"/>
      <c r="D9" s="389"/>
      <c r="E9" s="389"/>
      <c r="F9" s="262"/>
      <c r="G9" s="409" t="s">
        <v>317</v>
      </c>
      <c r="H9" s="409" t="s">
        <v>319</v>
      </c>
      <c r="I9" s="409" t="s">
        <v>320</v>
      </c>
      <c r="J9" s="262"/>
      <c r="K9" s="273"/>
      <c r="M9" s="496" t="s">
        <v>20</v>
      </c>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497"/>
      <c r="BD9" s="497"/>
      <c r="BE9" s="497"/>
      <c r="BF9" s="497"/>
      <c r="BG9" s="497"/>
      <c r="BH9" s="497"/>
      <c r="BI9" s="497"/>
      <c r="BJ9" s="497"/>
      <c r="BK9" s="497"/>
      <c r="BL9" s="497"/>
      <c r="BM9" s="497"/>
      <c r="BN9" s="497"/>
      <c r="BO9" s="497"/>
      <c r="BP9" s="497"/>
      <c r="BQ9" s="497"/>
      <c r="BR9" s="497"/>
      <c r="BS9" s="497"/>
      <c r="BT9" s="497"/>
      <c r="BU9" s="497"/>
      <c r="BV9" s="497"/>
      <c r="BW9" s="497"/>
      <c r="BX9" s="497"/>
      <c r="BY9" s="497"/>
      <c r="BZ9" s="497"/>
      <c r="CA9" s="497"/>
      <c r="CB9" s="497"/>
      <c r="CC9" s="497"/>
      <c r="CD9" s="497"/>
      <c r="CE9" s="497"/>
      <c r="CF9" s="497"/>
      <c r="CG9" s="497"/>
      <c r="CH9" s="497"/>
      <c r="CI9" s="497"/>
      <c r="CJ9" s="497"/>
      <c r="CK9" s="497"/>
      <c r="CL9" s="497"/>
      <c r="CM9" s="497"/>
      <c r="CN9" s="497"/>
      <c r="CO9" s="497"/>
      <c r="CP9" s="497"/>
      <c r="CQ9" s="497"/>
      <c r="CR9" s="497"/>
      <c r="CS9" s="497"/>
      <c r="CT9" s="497"/>
      <c r="CU9" s="497"/>
      <c r="CV9" s="497"/>
      <c r="CW9" s="497"/>
      <c r="CX9" s="497"/>
      <c r="CY9" s="497"/>
      <c r="CZ9" s="497"/>
      <c r="DA9" s="497"/>
      <c r="DB9" s="497"/>
      <c r="DC9" s="497"/>
      <c r="DD9" s="497"/>
      <c r="DE9" s="497"/>
      <c r="DF9" s="497"/>
      <c r="DG9" s="497"/>
      <c r="DH9" s="497"/>
      <c r="DI9" s="497"/>
      <c r="DJ9" s="497"/>
      <c r="DK9" s="497"/>
      <c r="DL9" s="498"/>
    </row>
    <row r="10" spans="1:139" ht="12.75" customHeight="1" x14ac:dyDescent="0.2">
      <c r="C10" s="274"/>
      <c r="D10" s="274"/>
      <c r="E10" s="274"/>
      <c r="G10" s="274" t="s">
        <v>318</v>
      </c>
      <c r="H10" s="274" t="s">
        <v>318</v>
      </c>
      <c r="I10" s="274" t="s">
        <v>318</v>
      </c>
      <c r="J10" s="274"/>
      <c r="K10" s="240"/>
      <c r="L10" s="274"/>
      <c r="M10" s="503" t="s">
        <v>12</v>
      </c>
      <c r="N10" s="504"/>
      <c r="O10" s="494" t="str">
        <f>'Description of Services'!B15</f>
        <v xml:space="preserve">Service 1:  </v>
      </c>
      <c r="P10" s="495"/>
      <c r="Q10" s="494" t="str">
        <f>'Description of Services'!D15</f>
        <v xml:space="preserve">Service 2: </v>
      </c>
      <c r="R10" s="495"/>
      <c r="S10" s="494" t="str">
        <f>'Description of Services'!F15</f>
        <v xml:space="preserve">Service 3:  </v>
      </c>
      <c r="T10" s="495"/>
      <c r="U10" s="494" t="str">
        <f>'Description of Services'!H15</f>
        <v xml:space="preserve">Service 4: </v>
      </c>
      <c r="V10" s="495"/>
      <c r="W10" s="494" t="str">
        <f>'Description of Services'!J15</f>
        <v xml:space="preserve">Service 5: </v>
      </c>
      <c r="X10" s="495"/>
      <c r="Y10" s="494" t="str">
        <f>'Description of Services'!L15</f>
        <v xml:space="preserve">Service 6: </v>
      </c>
      <c r="Z10" s="495"/>
      <c r="AA10" s="494" t="str">
        <f>'Description of Services'!N15</f>
        <v>Service 7:</v>
      </c>
      <c r="AB10" s="495"/>
      <c r="AC10" s="494" t="str">
        <f>'Description of Services'!P15</f>
        <v>Service 8:</v>
      </c>
      <c r="AD10" s="495"/>
      <c r="AE10" s="494" t="str">
        <f>'Description of Services'!R15</f>
        <v>Service 9:</v>
      </c>
      <c r="AF10" s="495"/>
      <c r="AG10" s="494" t="str">
        <f>'Description of Services'!T15</f>
        <v>Service 10:</v>
      </c>
      <c r="AH10" s="495"/>
      <c r="AI10" s="494" t="str">
        <f>'Description of Services'!V15</f>
        <v>Service 11:</v>
      </c>
      <c r="AJ10" s="495"/>
      <c r="AK10" s="494" t="str">
        <f>'Description of Services'!X15</f>
        <v>Service 12:</v>
      </c>
      <c r="AL10" s="495"/>
      <c r="AM10" s="494" t="str">
        <f>'Description of Services'!Z15</f>
        <v>Service 13:</v>
      </c>
      <c r="AN10" s="495"/>
      <c r="AO10" s="494" t="str">
        <f>'Description of Services'!AB15</f>
        <v>Service 14:</v>
      </c>
      <c r="AP10" s="495"/>
      <c r="AQ10" s="494" t="str">
        <f>'Description of Services'!AD15</f>
        <v>Service 15:</v>
      </c>
      <c r="AR10" s="495"/>
      <c r="AS10" s="494" t="str">
        <f>'Description of Services'!AF15</f>
        <v>Service 16:</v>
      </c>
      <c r="AT10" s="495"/>
      <c r="AU10" s="494" t="str">
        <f>'Description of Services'!AH15</f>
        <v>Service 17:</v>
      </c>
      <c r="AV10" s="495"/>
      <c r="AW10" s="494" t="str">
        <f>'Description of Services'!AJ15</f>
        <v>Service 18:</v>
      </c>
      <c r="AX10" s="495"/>
      <c r="AY10" s="494" t="str">
        <f>'Description of Services'!AL15</f>
        <v>Service 19:</v>
      </c>
      <c r="AZ10" s="495"/>
      <c r="BA10" s="494" t="str">
        <f>'Description of Services'!AN15</f>
        <v>Service 20:</v>
      </c>
      <c r="BB10" s="495"/>
      <c r="BC10" s="494" t="str">
        <f>'Description of Services'!AP15</f>
        <v>Service 21:</v>
      </c>
      <c r="BD10" s="495"/>
      <c r="BE10" s="494" t="str">
        <f>'Description of Services'!AR15</f>
        <v>Service 22:</v>
      </c>
      <c r="BF10" s="495"/>
      <c r="BG10" s="494" t="str">
        <f>'Description of Services'!AT15</f>
        <v>Service 23:</v>
      </c>
      <c r="BH10" s="495"/>
      <c r="BI10" s="494" t="str">
        <f>'Description of Services'!AV15</f>
        <v>Service 24:</v>
      </c>
      <c r="BJ10" s="495"/>
      <c r="BK10" s="494" t="str">
        <f>'Description of Services'!AX15</f>
        <v>Service 25:</v>
      </c>
      <c r="BL10" s="495"/>
      <c r="BM10" s="494" t="str">
        <f>'Description of Services'!AZ15</f>
        <v>Service 26:</v>
      </c>
      <c r="BN10" s="495"/>
      <c r="BO10" s="494" t="str">
        <f>'Description of Services'!BB15</f>
        <v>Service 27:</v>
      </c>
      <c r="BP10" s="495"/>
      <c r="BQ10" s="494" t="str">
        <f>'Description of Services'!BD15</f>
        <v>Service 28:</v>
      </c>
      <c r="BR10" s="495"/>
      <c r="BS10" s="494" t="str">
        <f>'Description of Services'!BF15</f>
        <v>Service 29:</v>
      </c>
      <c r="BT10" s="495"/>
      <c r="BU10" s="494" t="str">
        <f>'Description of Services'!BH15</f>
        <v>Service 30:</v>
      </c>
      <c r="BV10" s="495"/>
      <c r="BW10" s="494" t="str">
        <f>'Description of Services'!BJ15</f>
        <v>Service 31:</v>
      </c>
      <c r="BX10" s="495"/>
      <c r="BY10" s="494" t="str">
        <f>'Description of Services'!BL15</f>
        <v>Service 32:</v>
      </c>
      <c r="BZ10" s="495"/>
      <c r="CA10" s="494" t="str">
        <f>'Description of Services'!BN15</f>
        <v>Service 33:</v>
      </c>
      <c r="CB10" s="495"/>
      <c r="CC10" s="494" t="str">
        <f>'Description of Services'!BP15</f>
        <v>Service 34:</v>
      </c>
      <c r="CD10" s="495"/>
      <c r="CE10" s="494" t="str">
        <f>'Description of Services'!BR15</f>
        <v>Service 35:</v>
      </c>
      <c r="CF10" s="495"/>
      <c r="CG10" s="494" t="str">
        <f>'Description of Services'!BT15</f>
        <v>Service 36:</v>
      </c>
      <c r="CH10" s="495"/>
      <c r="CI10" s="494" t="str">
        <f>'Description of Services'!BV15</f>
        <v>Service 37:</v>
      </c>
      <c r="CJ10" s="495"/>
      <c r="CK10" s="494" t="str">
        <f>'Description of Services'!BX15</f>
        <v>Service 38:</v>
      </c>
      <c r="CL10" s="495"/>
      <c r="CM10" s="494" t="str">
        <f>'Description of Services'!BZ15</f>
        <v>Service 39:</v>
      </c>
      <c r="CN10" s="495"/>
      <c r="CO10" s="494" t="str">
        <f>'Description of Services'!CB15</f>
        <v>Service 40:</v>
      </c>
      <c r="CP10" s="495"/>
      <c r="CQ10" s="494" t="str">
        <f>'Description of Services'!CD15</f>
        <v>Service 41:</v>
      </c>
      <c r="CR10" s="495"/>
      <c r="CS10" s="494" t="str">
        <f>'Description of Services'!CF15</f>
        <v>Service 42:</v>
      </c>
      <c r="CT10" s="495"/>
      <c r="CU10" s="494" t="str">
        <f>'Description of Services'!CH15</f>
        <v>Service 43:</v>
      </c>
      <c r="CV10" s="495"/>
      <c r="CW10" s="494" t="str">
        <f>'Description of Services'!CJ15</f>
        <v>Service 44:</v>
      </c>
      <c r="CX10" s="495"/>
      <c r="CY10" s="494" t="str">
        <f>'Description of Services'!CL15</f>
        <v>Service 45:</v>
      </c>
      <c r="CZ10" s="495"/>
      <c r="DA10" s="494" t="str">
        <f>'Description of Services'!CN15</f>
        <v>Service 46:</v>
      </c>
      <c r="DB10" s="495"/>
      <c r="DC10" s="494" t="str">
        <f>'Description of Services'!CP15</f>
        <v>Service 47:</v>
      </c>
      <c r="DD10" s="495"/>
      <c r="DE10" s="494" t="str">
        <f>'Description of Services'!CR15</f>
        <v>Service 48:</v>
      </c>
      <c r="DF10" s="495"/>
      <c r="DG10" s="494" t="str">
        <f>'Description of Services'!CT15</f>
        <v>Service 49:</v>
      </c>
      <c r="DH10" s="495"/>
      <c r="DI10" s="494" t="str">
        <f>'Description of Services'!CV15</f>
        <v>Service 50:</v>
      </c>
      <c r="DJ10" s="495"/>
      <c r="DK10" s="499" t="s">
        <v>3</v>
      </c>
      <c r="DL10" s="500"/>
    </row>
    <row r="11" spans="1:139" ht="12" customHeight="1" x14ac:dyDescent="0.2">
      <c r="C11" s="274"/>
      <c r="D11" s="274"/>
      <c r="E11" s="274"/>
      <c r="F11" s="274"/>
      <c r="G11" s="319"/>
      <c r="H11" s="319"/>
      <c r="I11" s="319"/>
      <c r="J11" s="274"/>
      <c r="K11" s="275"/>
      <c r="L11" s="274"/>
      <c r="M11" s="505"/>
      <c r="N11" s="506"/>
      <c r="O11" s="488"/>
      <c r="P11" s="489"/>
      <c r="Q11" s="488"/>
      <c r="R11" s="489"/>
      <c r="S11" s="488"/>
      <c r="T11" s="489"/>
      <c r="U11" s="488"/>
      <c r="V11" s="489"/>
      <c r="W11" s="488"/>
      <c r="X11" s="489"/>
      <c r="Y11" s="488"/>
      <c r="Z11" s="489"/>
      <c r="AA11" s="488"/>
      <c r="AB11" s="489"/>
      <c r="AC11" s="488"/>
      <c r="AD11" s="489"/>
      <c r="AE11" s="488"/>
      <c r="AF11" s="489"/>
      <c r="AG11" s="488"/>
      <c r="AH11" s="489"/>
      <c r="AI11" s="488"/>
      <c r="AJ11" s="489"/>
      <c r="AK11" s="488"/>
      <c r="AL11" s="489"/>
      <c r="AM11" s="488"/>
      <c r="AN11" s="489"/>
      <c r="AO11" s="488"/>
      <c r="AP11" s="489"/>
      <c r="AQ11" s="488"/>
      <c r="AR11" s="489"/>
      <c r="AS11" s="488"/>
      <c r="AT11" s="489"/>
      <c r="AU11" s="488"/>
      <c r="AV11" s="489"/>
      <c r="AW11" s="488"/>
      <c r="AX11" s="489"/>
      <c r="AY11" s="488"/>
      <c r="AZ11" s="489"/>
      <c r="BA11" s="488"/>
      <c r="BB11" s="489"/>
      <c r="BC11" s="488"/>
      <c r="BD11" s="489"/>
      <c r="BE11" s="488"/>
      <c r="BF11" s="489"/>
      <c r="BG11" s="488"/>
      <c r="BH11" s="489"/>
      <c r="BI11" s="488"/>
      <c r="BJ11" s="489"/>
      <c r="BK11" s="488"/>
      <c r="BL11" s="489"/>
      <c r="BM11" s="488"/>
      <c r="BN11" s="489"/>
      <c r="BO11" s="488"/>
      <c r="BP11" s="489"/>
      <c r="BQ11" s="488"/>
      <c r="BR11" s="489"/>
      <c r="BS11" s="488"/>
      <c r="BT11" s="489"/>
      <c r="BU11" s="488"/>
      <c r="BV11" s="489"/>
      <c r="BW11" s="488"/>
      <c r="BX11" s="489"/>
      <c r="BY11" s="488"/>
      <c r="BZ11" s="489"/>
      <c r="CA11" s="488"/>
      <c r="CB11" s="489"/>
      <c r="CC11" s="488"/>
      <c r="CD11" s="489"/>
      <c r="CE11" s="488"/>
      <c r="CF11" s="489"/>
      <c r="CG11" s="488"/>
      <c r="CH11" s="489"/>
      <c r="CI11" s="488"/>
      <c r="CJ11" s="489"/>
      <c r="CK11" s="488"/>
      <c r="CL11" s="489"/>
      <c r="CM11" s="488"/>
      <c r="CN11" s="489"/>
      <c r="CO11" s="488"/>
      <c r="CP11" s="489"/>
      <c r="CQ11" s="488"/>
      <c r="CR11" s="489"/>
      <c r="CS11" s="488"/>
      <c r="CT11" s="489"/>
      <c r="CU11" s="488"/>
      <c r="CV11" s="489"/>
      <c r="CW11" s="488"/>
      <c r="CX11" s="489"/>
      <c r="CY11" s="488"/>
      <c r="CZ11" s="489"/>
      <c r="DA11" s="488"/>
      <c r="DB11" s="489"/>
      <c r="DC11" s="488"/>
      <c r="DD11" s="489"/>
      <c r="DE11" s="488"/>
      <c r="DF11" s="489"/>
      <c r="DG11" s="488"/>
      <c r="DH11" s="489"/>
      <c r="DI11" s="488"/>
      <c r="DJ11" s="489"/>
      <c r="DK11" s="501" t="s">
        <v>2</v>
      </c>
      <c r="DL11" s="502"/>
    </row>
    <row r="12" spans="1:139" ht="47.25" customHeight="1" thickBot="1" x14ac:dyDescent="0.25">
      <c r="A12" s="276" t="s">
        <v>75</v>
      </c>
      <c r="B12" s="276" t="s">
        <v>9</v>
      </c>
      <c r="C12" s="276" t="s">
        <v>59</v>
      </c>
      <c r="D12" s="276" t="s">
        <v>316</v>
      </c>
      <c r="E12" s="276" t="s">
        <v>321</v>
      </c>
      <c r="F12" s="276" t="s">
        <v>97</v>
      </c>
      <c r="G12" s="276" t="s">
        <v>70</v>
      </c>
      <c r="H12" s="276" t="s">
        <v>309</v>
      </c>
      <c r="I12" s="276" t="s">
        <v>64</v>
      </c>
      <c r="J12" s="276" t="s">
        <v>55</v>
      </c>
      <c r="K12" s="277" t="s">
        <v>65</v>
      </c>
      <c r="L12" s="271"/>
      <c r="M12" s="271" t="s">
        <v>344</v>
      </c>
      <c r="N12" s="271" t="s">
        <v>66</v>
      </c>
      <c r="O12" s="271" t="s">
        <v>344</v>
      </c>
      <c r="P12" s="271" t="s">
        <v>66</v>
      </c>
      <c r="Q12" s="271" t="s">
        <v>344</v>
      </c>
      <c r="R12" s="271" t="s">
        <v>66</v>
      </c>
      <c r="S12" s="271" t="s">
        <v>344</v>
      </c>
      <c r="T12" s="271" t="s">
        <v>66</v>
      </c>
      <c r="U12" s="271" t="s">
        <v>344</v>
      </c>
      <c r="V12" s="271" t="s">
        <v>66</v>
      </c>
      <c r="W12" s="271" t="s">
        <v>344</v>
      </c>
      <c r="X12" s="271" t="s">
        <v>66</v>
      </c>
      <c r="Y12" s="271" t="s">
        <v>344</v>
      </c>
      <c r="Z12" s="271" t="s">
        <v>66</v>
      </c>
      <c r="AA12" s="271" t="s">
        <v>344</v>
      </c>
      <c r="AB12" s="271" t="s">
        <v>66</v>
      </c>
      <c r="AC12" s="271" t="s">
        <v>344</v>
      </c>
      <c r="AD12" s="271" t="s">
        <v>66</v>
      </c>
      <c r="AE12" s="271" t="s">
        <v>344</v>
      </c>
      <c r="AF12" s="271" t="s">
        <v>66</v>
      </c>
      <c r="AG12" s="271" t="s">
        <v>344</v>
      </c>
      <c r="AH12" s="271" t="s">
        <v>66</v>
      </c>
      <c r="AI12" s="271" t="s">
        <v>344</v>
      </c>
      <c r="AJ12" s="271" t="s">
        <v>66</v>
      </c>
      <c r="AK12" s="271" t="s">
        <v>344</v>
      </c>
      <c r="AL12" s="271" t="s">
        <v>66</v>
      </c>
      <c r="AM12" s="271" t="s">
        <v>344</v>
      </c>
      <c r="AN12" s="271" t="s">
        <v>66</v>
      </c>
      <c r="AO12" s="271" t="s">
        <v>344</v>
      </c>
      <c r="AP12" s="271" t="s">
        <v>66</v>
      </c>
      <c r="AQ12" s="271" t="s">
        <v>344</v>
      </c>
      <c r="AR12" s="271" t="s">
        <v>66</v>
      </c>
      <c r="AS12" s="271" t="s">
        <v>344</v>
      </c>
      <c r="AT12" s="271" t="s">
        <v>66</v>
      </c>
      <c r="AU12" s="271" t="s">
        <v>344</v>
      </c>
      <c r="AV12" s="271" t="s">
        <v>66</v>
      </c>
      <c r="AW12" s="271" t="s">
        <v>344</v>
      </c>
      <c r="AX12" s="271" t="s">
        <v>66</v>
      </c>
      <c r="AY12" s="271" t="s">
        <v>344</v>
      </c>
      <c r="AZ12" s="271" t="s">
        <v>66</v>
      </c>
      <c r="BA12" s="271" t="s">
        <v>344</v>
      </c>
      <c r="BB12" s="271" t="s">
        <v>66</v>
      </c>
      <c r="BC12" s="271" t="s">
        <v>344</v>
      </c>
      <c r="BD12" s="271" t="s">
        <v>66</v>
      </c>
      <c r="BE12" s="271" t="s">
        <v>344</v>
      </c>
      <c r="BF12" s="271" t="s">
        <v>66</v>
      </c>
      <c r="BG12" s="271" t="s">
        <v>344</v>
      </c>
      <c r="BH12" s="271" t="s">
        <v>66</v>
      </c>
      <c r="BI12" s="271" t="s">
        <v>344</v>
      </c>
      <c r="BJ12" s="271" t="s">
        <v>66</v>
      </c>
      <c r="BK12" s="271" t="s">
        <v>344</v>
      </c>
      <c r="BL12" s="271" t="s">
        <v>66</v>
      </c>
      <c r="BM12" s="271" t="s">
        <v>344</v>
      </c>
      <c r="BN12" s="271" t="s">
        <v>66</v>
      </c>
      <c r="BO12" s="271" t="s">
        <v>344</v>
      </c>
      <c r="BP12" s="271" t="s">
        <v>66</v>
      </c>
      <c r="BQ12" s="271" t="s">
        <v>344</v>
      </c>
      <c r="BR12" s="271" t="s">
        <v>66</v>
      </c>
      <c r="BS12" s="271" t="s">
        <v>344</v>
      </c>
      <c r="BT12" s="271" t="s">
        <v>66</v>
      </c>
      <c r="BU12" s="271" t="s">
        <v>344</v>
      </c>
      <c r="BV12" s="271" t="s">
        <v>66</v>
      </c>
      <c r="BW12" s="271" t="s">
        <v>344</v>
      </c>
      <c r="BX12" s="271" t="s">
        <v>66</v>
      </c>
      <c r="BY12" s="271" t="s">
        <v>344</v>
      </c>
      <c r="BZ12" s="271" t="s">
        <v>66</v>
      </c>
      <c r="CA12" s="271" t="s">
        <v>344</v>
      </c>
      <c r="CB12" s="271" t="s">
        <v>66</v>
      </c>
      <c r="CC12" s="271" t="s">
        <v>344</v>
      </c>
      <c r="CD12" s="271" t="s">
        <v>66</v>
      </c>
      <c r="CE12" s="271" t="s">
        <v>344</v>
      </c>
      <c r="CF12" s="271" t="s">
        <v>66</v>
      </c>
      <c r="CG12" s="271" t="s">
        <v>344</v>
      </c>
      <c r="CH12" s="271" t="s">
        <v>66</v>
      </c>
      <c r="CI12" s="271" t="s">
        <v>344</v>
      </c>
      <c r="CJ12" s="271" t="s">
        <v>66</v>
      </c>
      <c r="CK12" s="271" t="s">
        <v>344</v>
      </c>
      <c r="CL12" s="271" t="s">
        <v>66</v>
      </c>
      <c r="CM12" s="271" t="s">
        <v>344</v>
      </c>
      <c r="CN12" s="271" t="s">
        <v>66</v>
      </c>
      <c r="CO12" s="271" t="s">
        <v>344</v>
      </c>
      <c r="CP12" s="271" t="s">
        <v>66</v>
      </c>
      <c r="CQ12" s="271" t="s">
        <v>344</v>
      </c>
      <c r="CR12" s="271" t="s">
        <v>66</v>
      </c>
      <c r="CS12" s="271" t="s">
        <v>344</v>
      </c>
      <c r="CT12" s="271" t="s">
        <v>66</v>
      </c>
      <c r="CU12" s="271" t="s">
        <v>344</v>
      </c>
      <c r="CV12" s="271" t="s">
        <v>66</v>
      </c>
      <c r="CW12" s="271" t="s">
        <v>344</v>
      </c>
      <c r="CX12" s="271" t="s">
        <v>66</v>
      </c>
      <c r="CY12" s="271" t="s">
        <v>344</v>
      </c>
      <c r="CZ12" s="271" t="s">
        <v>66</v>
      </c>
      <c r="DA12" s="271" t="s">
        <v>344</v>
      </c>
      <c r="DB12" s="271" t="s">
        <v>66</v>
      </c>
      <c r="DC12" s="271" t="s">
        <v>344</v>
      </c>
      <c r="DD12" s="271" t="s">
        <v>66</v>
      </c>
      <c r="DE12" s="271" t="s">
        <v>344</v>
      </c>
      <c r="DF12" s="271" t="s">
        <v>66</v>
      </c>
      <c r="DG12" s="271" t="s">
        <v>344</v>
      </c>
      <c r="DH12" s="271" t="s">
        <v>66</v>
      </c>
      <c r="DI12" s="271" t="s">
        <v>344</v>
      </c>
      <c r="DJ12" s="271" t="s">
        <v>66</v>
      </c>
      <c r="DK12" s="271" t="s">
        <v>344</v>
      </c>
      <c r="DL12" s="271" t="s">
        <v>66</v>
      </c>
    </row>
    <row r="13" spans="1:139" ht="12" customHeight="1" x14ac:dyDescent="0.2">
      <c r="A13" s="237"/>
      <c r="B13" s="237"/>
      <c r="C13" s="237"/>
      <c r="D13" s="237"/>
      <c r="E13" s="237"/>
      <c r="F13" s="237"/>
      <c r="G13" s="237"/>
      <c r="H13" s="237"/>
      <c r="I13" s="237"/>
      <c r="J13" s="237"/>
      <c r="K13" s="278"/>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row>
    <row r="14" spans="1:139" ht="12" customHeight="1" x14ac:dyDescent="0.2">
      <c r="A14" s="279" t="str">
        <f>'Effort Billable Hours'!D13</f>
        <v>Name 1</v>
      </c>
      <c r="B14" s="279" t="str">
        <f>'Effort Billable Hours'!D14</f>
        <v>Role</v>
      </c>
      <c r="C14" s="320"/>
      <c r="D14" s="280">
        <f>'Effort Billable Hours'!D33</f>
        <v>0</v>
      </c>
      <c r="E14" s="411"/>
      <c r="F14" s="281">
        <f>C14*D14</f>
        <v>0</v>
      </c>
      <c r="G14" s="322">
        <f>IF(E14="Benefits Eligible",F14*$G$11,0)</f>
        <v>0</v>
      </c>
      <c r="H14" s="322">
        <f>IF(E14="Benefits Ineligible",F14*$H$11,0)</f>
        <v>0</v>
      </c>
      <c r="I14" s="322">
        <f>IF(E14="Benefits Eligible",F14*$I$11,0)</f>
        <v>0</v>
      </c>
      <c r="J14" s="282">
        <f>G14-I14</f>
        <v>0</v>
      </c>
      <c r="K14" s="283">
        <f>F14+H14+I14</f>
        <v>0</v>
      </c>
      <c r="L14" s="284"/>
      <c r="M14" s="280">
        <f>'Effort Billable Hours'!H46</f>
        <v>0</v>
      </c>
      <c r="N14" s="285">
        <f>M14*$K14</f>
        <v>0</v>
      </c>
      <c r="O14" s="280">
        <f>'Effort Billable Hours'!J46</f>
        <v>0</v>
      </c>
      <c r="P14" s="285">
        <f t="shared" ref="P14:P21" si="0">O14*$K14</f>
        <v>0</v>
      </c>
      <c r="Q14" s="280">
        <f>'Effort Billable Hours'!L46</f>
        <v>0</v>
      </c>
      <c r="R14" s="285">
        <f t="shared" ref="R14:R21" si="1">Q14*$K14</f>
        <v>0</v>
      </c>
      <c r="S14" s="280">
        <f>'Effort Billable Hours'!N46</f>
        <v>0</v>
      </c>
      <c r="T14" s="285">
        <f t="shared" ref="T14:T21" si="2">S14*$K14</f>
        <v>0</v>
      </c>
      <c r="U14" s="280">
        <f>'Effort Billable Hours'!P46</f>
        <v>0</v>
      </c>
      <c r="V14" s="285">
        <f t="shared" ref="V14:V21" si="3">U14*$K14</f>
        <v>0</v>
      </c>
      <c r="W14" s="280">
        <f>'Effort Billable Hours'!R46</f>
        <v>0</v>
      </c>
      <c r="X14" s="285">
        <f t="shared" ref="X14:X21" si="4">W14*$K14</f>
        <v>0</v>
      </c>
      <c r="Y14" s="280">
        <f>'Effort Billable Hours'!T46</f>
        <v>0</v>
      </c>
      <c r="Z14" s="285">
        <f t="shared" ref="Z14:Z21" si="5">Y14*$K14</f>
        <v>0</v>
      </c>
      <c r="AA14" s="280">
        <f>'Effort Billable Hours'!V46</f>
        <v>0</v>
      </c>
      <c r="AB14" s="285">
        <f t="shared" ref="AB14:AB21" si="6">AA14*$K14</f>
        <v>0</v>
      </c>
      <c r="AC14" s="280">
        <f>'Effort Billable Hours'!X46</f>
        <v>0</v>
      </c>
      <c r="AD14" s="285">
        <f t="shared" ref="AD14:AD21" si="7">AC14*$K14</f>
        <v>0</v>
      </c>
      <c r="AE14" s="280">
        <f>'Effort Billable Hours'!Z46</f>
        <v>0</v>
      </c>
      <c r="AF14" s="285">
        <f t="shared" ref="AF14:AF21" si="8">AE14*$K14</f>
        <v>0</v>
      </c>
      <c r="AG14" s="280">
        <f>'Effort Billable Hours'!AB46</f>
        <v>0</v>
      </c>
      <c r="AH14" s="285">
        <f t="shared" ref="AH14:AH21" si="9">AG14*$K14</f>
        <v>0</v>
      </c>
      <c r="AI14" s="280">
        <f>'Effort Billable Hours'!AD46</f>
        <v>0</v>
      </c>
      <c r="AJ14" s="285">
        <f t="shared" ref="AJ14:AJ21" si="10">AI14*$K14</f>
        <v>0</v>
      </c>
      <c r="AK14" s="280">
        <f>'Effort Billable Hours'!AF46</f>
        <v>0</v>
      </c>
      <c r="AL14" s="285">
        <f t="shared" ref="AL14:AL21" si="11">AK14*$K14</f>
        <v>0</v>
      </c>
      <c r="AM14" s="280">
        <f>'Effort Billable Hours'!AH46</f>
        <v>0</v>
      </c>
      <c r="AN14" s="285">
        <f t="shared" ref="AN14:AN21" si="12">AM14*$K14</f>
        <v>0</v>
      </c>
      <c r="AO14" s="280">
        <f>'Effort Billable Hours'!AJ46</f>
        <v>0</v>
      </c>
      <c r="AP14" s="285">
        <f t="shared" ref="AP14:AP21" si="13">AO14*$K14</f>
        <v>0</v>
      </c>
      <c r="AQ14" s="280">
        <f>'Effort Billable Hours'!AL46</f>
        <v>0</v>
      </c>
      <c r="AR14" s="285">
        <f t="shared" ref="AR14:AR21" si="14">AQ14*$K14</f>
        <v>0</v>
      </c>
      <c r="AS14" s="280">
        <f>'Effort Billable Hours'!AN46</f>
        <v>0</v>
      </c>
      <c r="AT14" s="285">
        <f t="shared" ref="AT14:AT21" si="15">AS14*$K14</f>
        <v>0</v>
      </c>
      <c r="AU14" s="280">
        <f>'Effort Billable Hours'!AP46</f>
        <v>0</v>
      </c>
      <c r="AV14" s="285">
        <f t="shared" ref="AV14:AV21" si="16">AU14*$K14</f>
        <v>0</v>
      </c>
      <c r="AW14" s="280">
        <f>'Effort Billable Hours'!AR46</f>
        <v>0</v>
      </c>
      <c r="AX14" s="285">
        <f t="shared" ref="AX14:AX21" si="17">AW14*$K14</f>
        <v>0</v>
      </c>
      <c r="AY14" s="280">
        <f>'Effort Billable Hours'!AT46</f>
        <v>0</v>
      </c>
      <c r="AZ14" s="285">
        <f t="shared" ref="AZ14:AZ21" si="18">AY14*$K14</f>
        <v>0</v>
      </c>
      <c r="BA14" s="280">
        <f>'Effort Billable Hours'!AV46</f>
        <v>0</v>
      </c>
      <c r="BB14" s="285">
        <f t="shared" ref="BB14:BB21" si="19">BA14*$K14</f>
        <v>0</v>
      </c>
      <c r="BC14" s="280">
        <f>'Effort Billable Hours'!AX46</f>
        <v>0</v>
      </c>
      <c r="BD14" s="285">
        <f t="shared" ref="BD14:BD21" si="20">BC14*$K14</f>
        <v>0</v>
      </c>
      <c r="BE14" s="280">
        <f>'Effort Billable Hours'!AZ46</f>
        <v>0</v>
      </c>
      <c r="BF14" s="285">
        <f t="shared" ref="BF14:BF21" si="21">BE14*$K14</f>
        <v>0</v>
      </c>
      <c r="BG14" s="280">
        <f>'Effort Billable Hours'!BB46</f>
        <v>0</v>
      </c>
      <c r="BH14" s="285">
        <f t="shared" ref="BH14:BH21" si="22">BG14*$K14</f>
        <v>0</v>
      </c>
      <c r="BI14" s="280">
        <f>'Effort Billable Hours'!BD46</f>
        <v>0</v>
      </c>
      <c r="BJ14" s="285">
        <f t="shared" ref="BJ14:BJ21" si="23">BI14*$K14</f>
        <v>0</v>
      </c>
      <c r="BK14" s="280">
        <f>'Effort Billable Hours'!BF46</f>
        <v>0</v>
      </c>
      <c r="BL14" s="285">
        <f t="shared" ref="BL14:BL21" si="24">BK14*$K14</f>
        <v>0</v>
      </c>
      <c r="BM14" s="280">
        <f>'Effort Billable Hours'!BH46</f>
        <v>0</v>
      </c>
      <c r="BN14" s="285">
        <f t="shared" ref="BN14:BN21" si="25">BM14*$K14</f>
        <v>0</v>
      </c>
      <c r="BO14" s="280">
        <f>'Effort Billable Hours'!BJ46</f>
        <v>0</v>
      </c>
      <c r="BP14" s="285">
        <f t="shared" ref="BP14:BP21" si="26">BO14*$K14</f>
        <v>0</v>
      </c>
      <c r="BQ14" s="280">
        <f>'Effort Billable Hours'!BL46</f>
        <v>0</v>
      </c>
      <c r="BR14" s="285">
        <f t="shared" ref="BR14:BR21" si="27">BQ14*$K14</f>
        <v>0</v>
      </c>
      <c r="BS14" s="280">
        <f>'Effort Billable Hours'!BN46</f>
        <v>0</v>
      </c>
      <c r="BT14" s="285">
        <f t="shared" ref="BT14:BT21" si="28">BS14*$K14</f>
        <v>0</v>
      </c>
      <c r="BU14" s="280">
        <f>'Effort Billable Hours'!BP46</f>
        <v>0</v>
      </c>
      <c r="BV14" s="285">
        <f t="shared" ref="BV14:BV21" si="29">BU14*$K14</f>
        <v>0</v>
      </c>
      <c r="BW14" s="280">
        <f>'Effort Billable Hours'!BR46</f>
        <v>0</v>
      </c>
      <c r="BX14" s="285">
        <f t="shared" ref="BX14:BX21" si="30">BW14*$K14</f>
        <v>0</v>
      </c>
      <c r="BY14" s="280">
        <f>'Effort Billable Hours'!BT46</f>
        <v>0</v>
      </c>
      <c r="BZ14" s="285">
        <f t="shared" ref="BZ14:BZ21" si="31">BY14*$K14</f>
        <v>0</v>
      </c>
      <c r="CA14" s="280">
        <f>'Effort Billable Hours'!BV46</f>
        <v>0</v>
      </c>
      <c r="CB14" s="285">
        <f t="shared" ref="CB14:CB21" si="32">CA14*$K14</f>
        <v>0</v>
      </c>
      <c r="CC14" s="280">
        <f>'Effort Billable Hours'!BX46</f>
        <v>0</v>
      </c>
      <c r="CD14" s="285">
        <f t="shared" ref="CD14:CD21" si="33">CC14*$K14</f>
        <v>0</v>
      </c>
      <c r="CE14" s="280">
        <f>'Effort Billable Hours'!BZ46</f>
        <v>0</v>
      </c>
      <c r="CF14" s="285">
        <f t="shared" ref="CF14:CF21" si="34">CE14*$K14</f>
        <v>0</v>
      </c>
      <c r="CG14" s="280">
        <f>'Effort Billable Hours'!CB46</f>
        <v>0</v>
      </c>
      <c r="CH14" s="285">
        <f t="shared" ref="CH14:CH21" si="35">CG14*$K14</f>
        <v>0</v>
      </c>
      <c r="CI14" s="280">
        <f>'Effort Billable Hours'!CD46</f>
        <v>0</v>
      </c>
      <c r="CJ14" s="285">
        <f t="shared" ref="CJ14:CJ21" si="36">CI14*$K14</f>
        <v>0</v>
      </c>
      <c r="CK14" s="280">
        <f>'Effort Billable Hours'!CF46</f>
        <v>0</v>
      </c>
      <c r="CL14" s="285">
        <f t="shared" ref="CL14:CL21" si="37">CK14*$K14</f>
        <v>0</v>
      </c>
      <c r="CM14" s="280">
        <f>'Effort Billable Hours'!CH46</f>
        <v>0</v>
      </c>
      <c r="CN14" s="285">
        <f t="shared" ref="CN14:CN21" si="38">CM14*$K14</f>
        <v>0</v>
      </c>
      <c r="CO14" s="280">
        <f>'Effort Billable Hours'!CJ46</f>
        <v>0</v>
      </c>
      <c r="CP14" s="285">
        <f t="shared" ref="CP14:CP21" si="39">CO14*$K14</f>
        <v>0</v>
      </c>
      <c r="CQ14" s="280">
        <f>'Effort Billable Hours'!CL46</f>
        <v>0</v>
      </c>
      <c r="CR14" s="285">
        <f t="shared" ref="CR14:CR21" si="40">CQ14*$K14</f>
        <v>0</v>
      </c>
      <c r="CS14" s="280">
        <f>'Effort Billable Hours'!CN46</f>
        <v>0</v>
      </c>
      <c r="CT14" s="285">
        <f t="shared" ref="CT14:CT21" si="41">CS14*$K14</f>
        <v>0</v>
      </c>
      <c r="CU14" s="280">
        <f>'Effort Billable Hours'!CP46</f>
        <v>0</v>
      </c>
      <c r="CV14" s="285">
        <f t="shared" ref="CV14:CV21" si="42">CU14*$K14</f>
        <v>0</v>
      </c>
      <c r="CW14" s="280">
        <f>'Effort Billable Hours'!CR46</f>
        <v>0</v>
      </c>
      <c r="CX14" s="285">
        <f t="shared" ref="CX14:CX21" si="43">CW14*$K14</f>
        <v>0</v>
      </c>
      <c r="CY14" s="280">
        <f>'Effort Billable Hours'!CT46</f>
        <v>0</v>
      </c>
      <c r="CZ14" s="285">
        <f t="shared" ref="CZ14:CZ21" si="44">CY14*$K14</f>
        <v>0</v>
      </c>
      <c r="DA14" s="280">
        <f>'Effort Billable Hours'!CV46</f>
        <v>0</v>
      </c>
      <c r="DB14" s="285">
        <f t="shared" ref="DB14:DB21" si="45">DA14*$K14</f>
        <v>0</v>
      </c>
      <c r="DC14" s="280">
        <f>'Effort Billable Hours'!CX46</f>
        <v>0</v>
      </c>
      <c r="DD14" s="285">
        <f t="shared" ref="DD14:DD21" si="46">DC14*$K14</f>
        <v>0</v>
      </c>
      <c r="DE14" s="280">
        <f>'Effort Billable Hours'!CZ46</f>
        <v>0</v>
      </c>
      <c r="DF14" s="285">
        <f t="shared" ref="DF14:DF21" si="47">DE14*$K14</f>
        <v>0</v>
      </c>
      <c r="DG14" s="280">
        <f>'Effort Billable Hours'!DB46</f>
        <v>0</v>
      </c>
      <c r="DH14" s="285">
        <f t="shared" ref="DH14:DH21" si="48">DG14*$K14</f>
        <v>0</v>
      </c>
      <c r="DI14" s="280">
        <f>'Effort Billable Hours'!DD46</f>
        <v>0</v>
      </c>
      <c r="DJ14" s="285">
        <f t="shared" ref="DJ14:DJ21" si="49">DI14*$K14</f>
        <v>0</v>
      </c>
      <c r="DK14" s="286">
        <f>SUM(M14+O14+Q14+S14+U14+W14+Y14+AA14+AC14+AE14+AG14+AI14+AK14+AM14+AO14+AQ14+AS14+AU14+AW14+AY14+BA14+BC14+BE14+BG14+BI14+BK14+BM14+BO14+BQ14+BS14+BU14+BW14+BY14+CA14+CC14+CE14+CG14+CI14+CK14+CM14+CO14+CQ14+CS14+CU14+CW14+CY14+DA14+DC14+DE14+DG14+DI14)</f>
        <v>0</v>
      </c>
      <c r="DL14" s="287">
        <f>SUM(N14+P14+R14+T14+V14+X14+Z14+AB14+AD14+AF14+AH14+AJ14+AL14+AN14+AP14+AR14+AT14+AV14+AX14+AZ14+BB14+BD14+BF14+BH14+BJ14+BL14+BN14+BP14+BR14+BT14+BV14+BX14+BZ14+CB14+CD14+CF14+CH14+CJ14+CL14+CN14+CP14+CR14+CT14+CV14+CX14+CZ14+DB14+DD14+DF14+DH14+DJ14)</f>
        <v>0</v>
      </c>
    </row>
    <row r="15" spans="1:139" ht="12" customHeight="1" x14ac:dyDescent="0.2">
      <c r="A15" s="279" t="str">
        <f>'Effort Billable Hours'!E13</f>
        <v>Name 2</v>
      </c>
      <c r="B15" s="279" t="str">
        <f>'Effort Billable Hours'!E14</f>
        <v>Role</v>
      </c>
      <c r="C15" s="320"/>
      <c r="D15" s="280">
        <f>'Effort Billable Hours'!E33</f>
        <v>0</v>
      </c>
      <c r="E15" s="411"/>
      <c r="F15" s="281">
        <f t="shared" ref="F15:F21" si="50">C15*D15</f>
        <v>0</v>
      </c>
      <c r="G15" s="322">
        <f t="shared" ref="G15:G26" si="51">IF(E15="Benefits Eligible",F15*$G$11,0)</f>
        <v>0</v>
      </c>
      <c r="H15" s="322">
        <f t="shared" ref="H15:H26" si="52">IF(E15="Benefits Ineligible",F15*$H$11,0)</f>
        <v>0</v>
      </c>
      <c r="I15" s="322">
        <f t="shared" ref="I15:I26" si="53">IF(E15="Benefits Eligible",F15*$I$11,0)</f>
        <v>0</v>
      </c>
      <c r="J15" s="282">
        <f>G15-I15</f>
        <v>0</v>
      </c>
      <c r="K15" s="283">
        <f t="shared" ref="K15:K26" si="54">F15+H15+I15</f>
        <v>0</v>
      </c>
      <c r="L15" s="284"/>
      <c r="M15" s="280">
        <f>'Effort Billable Hours'!H47</f>
        <v>0</v>
      </c>
      <c r="N15" s="285">
        <f>M15*$K15</f>
        <v>0</v>
      </c>
      <c r="O15" s="280">
        <f>'Effort Billable Hours'!J47</f>
        <v>0</v>
      </c>
      <c r="P15" s="285">
        <f t="shared" si="0"/>
        <v>0</v>
      </c>
      <c r="Q15" s="280">
        <f>'Effort Billable Hours'!L47</f>
        <v>0</v>
      </c>
      <c r="R15" s="285">
        <f t="shared" si="1"/>
        <v>0</v>
      </c>
      <c r="S15" s="280">
        <f>'Effort Billable Hours'!N47</f>
        <v>0</v>
      </c>
      <c r="T15" s="285">
        <f t="shared" si="2"/>
        <v>0</v>
      </c>
      <c r="U15" s="280">
        <f>'Effort Billable Hours'!P47</f>
        <v>0</v>
      </c>
      <c r="V15" s="285">
        <f t="shared" si="3"/>
        <v>0</v>
      </c>
      <c r="W15" s="280">
        <f>'Effort Billable Hours'!R47</f>
        <v>0</v>
      </c>
      <c r="X15" s="285">
        <f t="shared" si="4"/>
        <v>0</v>
      </c>
      <c r="Y15" s="280">
        <f>'Effort Billable Hours'!T47</f>
        <v>0</v>
      </c>
      <c r="Z15" s="285">
        <f t="shared" si="5"/>
        <v>0</v>
      </c>
      <c r="AA15" s="280">
        <f>'Effort Billable Hours'!V47</f>
        <v>0</v>
      </c>
      <c r="AB15" s="285">
        <f t="shared" si="6"/>
        <v>0</v>
      </c>
      <c r="AC15" s="280">
        <f>'Effort Billable Hours'!X47</f>
        <v>0</v>
      </c>
      <c r="AD15" s="285">
        <f t="shared" si="7"/>
        <v>0</v>
      </c>
      <c r="AE15" s="280">
        <f>'Effort Billable Hours'!Z47</f>
        <v>0</v>
      </c>
      <c r="AF15" s="285">
        <f t="shared" si="8"/>
        <v>0</v>
      </c>
      <c r="AG15" s="280">
        <f>'Effort Billable Hours'!AB47</f>
        <v>0</v>
      </c>
      <c r="AH15" s="285">
        <f t="shared" si="9"/>
        <v>0</v>
      </c>
      <c r="AI15" s="280">
        <f>'Effort Billable Hours'!AD47</f>
        <v>0</v>
      </c>
      <c r="AJ15" s="285">
        <f t="shared" si="10"/>
        <v>0</v>
      </c>
      <c r="AK15" s="280">
        <f>'Effort Billable Hours'!AF47</f>
        <v>0</v>
      </c>
      <c r="AL15" s="285">
        <f t="shared" si="11"/>
        <v>0</v>
      </c>
      <c r="AM15" s="280">
        <f>'Effort Billable Hours'!AH47</f>
        <v>0</v>
      </c>
      <c r="AN15" s="285">
        <f t="shared" si="12"/>
        <v>0</v>
      </c>
      <c r="AO15" s="280">
        <f>'Effort Billable Hours'!AJ47</f>
        <v>0</v>
      </c>
      <c r="AP15" s="285">
        <f t="shared" si="13"/>
        <v>0</v>
      </c>
      <c r="AQ15" s="280">
        <f>'Effort Billable Hours'!AL47</f>
        <v>0</v>
      </c>
      <c r="AR15" s="285">
        <f t="shared" si="14"/>
        <v>0</v>
      </c>
      <c r="AS15" s="280">
        <f>'Effort Billable Hours'!AN47</f>
        <v>0</v>
      </c>
      <c r="AT15" s="285">
        <f t="shared" si="15"/>
        <v>0</v>
      </c>
      <c r="AU15" s="280">
        <f>'Effort Billable Hours'!AP47</f>
        <v>0</v>
      </c>
      <c r="AV15" s="285">
        <f t="shared" si="16"/>
        <v>0</v>
      </c>
      <c r="AW15" s="280">
        <f>'Effort Billable Hours'!AR47</f>
        <v>0</v>
      </c>
      <c r="AX15" s="285">
        <f t="shared" si="17"/>
        <v>0</v>
      </c>
      <c r="AY15" s="280">
        <f>'Effort Billable Hours'!AT47</f>
        <v>0</v>
      </c>
      <c r="AZ15" s="285">
        <f t="shared" si="18"/>
        <v>0</v>
      </c>
      <c r="BA15" s="280">
        <f>'Effort Billable Hours'!AV47</f>
        <v>0</v>
      </c>
      <c r="BB15" s="285">
        <f t="shared" si="19"/>
        <v>0</v>
      </c>
      <c r="BC15" s="280">
        <f>'Effort Billable Hours'!AX47</f>
        <v>0</v>
      </c>
      <c r="BD15" s="285">
        <f t="shared" si="20"/>
        <v>0</v>
      </c>
      <c r="BE15" s="280">
        <f>'Effort Billable Hours'!AZ47</f>
        <v>0</v>
      </c>
      <c r="BF15" s="285">
        <f t="shared" si="21"/>
        <v>0</v>
      </c>
      <c r="BG15" s="280">
        <f>'Effort Billable Hours'!BB47</f>
        <v>0</v>
      </c>
      <c r="BH15" s="285">
        <f t="shared" si="22"/>
        <v>0</v>
      </c>
      <c r="BI15" s="280">
        <f>'Effort Billable Hours'!BD47</f>
        <v>0</v>
      </c>
      <c r="BJ15" s="285">
        <f t="shared" si="23"/>
        <v>0</v>
      </c>
      <c r="BK15" s="280">
        <f>'Effort Billable Hours'!BF47</f>
        <v>0</v>
      </c>
      <c r="BL15" s="285">
        <f t="shared" si="24"/>
        <v>0</v>
      </c>
      <c r="BM15" s="280">
        <f>'Effort Billable Hours'!BH47</f>
        <v>0</v>
      </c>
      <c r="BN15" s="285">
        <f t="shared" si="25"/>
        <v>0</v>
      </c>
      <c r="BO15" s="280">
        <f>'Effort Billable Hours'!BJ47</f>
        <v>0</v>
      </c>
      <c r="BP15" s="285">
        <f t="shared" si="26"/>
        <v>0</v>
      </c>
      <c r="BQ15" s="280">
        <f>'Effort Billable Hours'!BL47</f>
        <v>0</v>
      </c>
      <c r="BR15" s="285">
        <f t="shared" si="27"/>
        <v>0</v>
      </c>
      <c r="BS15" s="280">
        <f>'Effort Billable Hours'!BN47</f>
        <v>0</v>
      </c>
      <c r="BT15" s="285">
        <f t="shared" si="28"/>
        <v>0</v>
      </c>
      <c r="BU15" s="280">
        <f>'Effort Billable Hours'!BP47</f>
        <v>0</v>
      </c>
      <c r="BV15" s="285">
        <f t="shared" si="29"/>
        <v>0</v>
      </c>
      <c r="BW15" s="280">
        <f>'Effort Billable Hours'!BR47</f>
        <v>0</v>
      </c>
      <c r="BX15" s="285">
        <f t="shared" si="30"/>
        <v>0</v>
      </c>
      <c r="BY15" s="280">
        <f>'Effort Billable Hours'!BT47</f>
        <v>0</v>
      </c>
      <c r="BZ15" s="285">
        <f t="shared" si="31"/>
        <v>0</v>
      </c>
      <c r="CA15" s="280">
        <f>'Effort Billable Hours'!BV47</f>
        <v>0</v>
      </c>
      <c r="CB15" s="285">
        <f t="shared" si="32"/>
        <v>0</v>
      </c>
      <c r="CC15" s="280">
        <f>'Effort Billable Hours'!BX47</f>
        <v>0</v>
      </c>
      <c r="CD15" s="285">
        <f t="shared" si="33"/>
        <v>0</v>
      </c>
      <c r="CE15" s="280">
        <f>'Effort Billable Hours'!BZ47</f>
        <v>0</v>
      </c>
      <c r="CF15" s="285">
        <f t="shared" si="34"/>
        <v>0</v>
      </c>
      <c r="CG15" s="280">
        <f>'Effort Billable Hours'!CB47</f>
        <v>0</v>
      </c>
      <c r="CH15" s="285">
        <f t="shared" si="35"/>
        <v>0</v>
      </c>
      <c r="CI15" s="280">
        <f>'Effort Billable Hours'!CD47</f>
        <v>0</v>
      </c>
      <c r="CJ15" s="285">
        <f t="shared" si="36"/>
        <v>0</v>
      </c>
      <c r="CK15" s="280">
        <f>'Effort Billable Hours'!CF47</f>
        <v>0</v>
      </c>
      <c r="CL15" s="285">
        <f t="shared" si="37"/>
        <v>0</v>
      </c>
      <c r="CM15" s="280">
        <f>'Effort Billable Hours'!CH47</f>
        <v>0</v>
      </c>
      <c r="CN15" s="285">
        <f t="shared" si="38"/>
        <v>0</v>
      </c>
      <c r="CO15" s="280">
        <f>'Effort Billable Hours'!CJ47</f>
        <v>0</v>
      </c>
      <c r="CP15" s="285">
        <f t="shared" si="39"/>
        <v>0</v>
      </c>
      <c r="CQ15" s="280">
        <f>'Effort Billable Hours'!CL47</f>
        <v>0</v>
      </c>
      <c r="CR15" s="285">
        <f t="shared" si="40"/>
        <v>0</v>
      </c>
      <c r="CS15" s="280">
        <f>'Effort Billable Hours'!CN47</f>
        <v>0</v>
      </c>
      <c r="CT15" s="285">
        <f t="shared" si="41"/>
        <v>0</v>
      </c>
      <c r="CU15" s="280">
        <f>'Effort Billable Hours'!CP47</f>
        <v>0</v>
      </c>
      <c r="CV15" s="285">
        <f t="shared" si="42"/>
        <v>0</v>
      </c>
      <c r="CW15" s="280">
        <f>'Effort Billable Hours'!CR47</f>
        <v>0</v>
      </c>
      <c r="CX15" s="285">
        <f t="shared" si="43"/>
        <v>0</v>
      </c>
      <c r="CY15" s="280">
        <f>'Effort Billable Hours'!CT47</f>
        <v>0</v>
      </c>
      <c r="CZ15" s="285">
        <f t="shared" si="44"/>
        <v>0</v>
      </c>
      <c r="DA15" s="280">
        <f>'Effort Billable Hours'!CV47</f>
        <v>0</v>
      </c>
      <c r="DB15" s="285">
        <f t="shared" si="45"/>
        <v>0</v>
      </c>
      <c r="DC15" s="280">
        <f>'Effort Billable Hours'!CX47</f>
        <v>0</v>
      </c>
      <c r="DD15" s="285">
        <f t="shared" si="46"/>
        <v>0</v>
      </c>
      <c r="DE15" s="280">
        <f>'Effort Billable Hours'!CZ47</f>
        <v>0</v>
      </c>
      <c r="DF15" s="285">
        <f t="shared" si="47"/>
        <v>0</v>
      </c>
      <c r="DG15" s="280">
        <f>'Effort Billable Hours'!DB47</f>
        <v>0</v>
      </c>
      <c r="DH15" s="285">
        <f t="shared" si="48"/>
        <v>0</v>
      </c>
      <c r="DI15" s="280">
        <f>'Effort Billable Hours'!DD47</f>
        <v>0</v>
      </c>
      <c r="DJ15" s="285">
        <f t="shared" si="49"/>
        <v>0</v>
      </c>
      <c r="DK15" s="286">
        <f t="shared" ref="DK15:DK26" si="55">SUM(M15+O15+Q15+S15+U15+W15+Y15+AA15+AC15+AE15+AG15+AI15+AK15+AM15+AO15+AQ15+AS15+AU15+AW15+AY15+BA15+BC15+BE15+BG15+BI15+BK15+BM15+BO15+BQ15+BS15+BU15+BW15+BY15+CA15+CC15+CE15+CG15+CI15+CK15+CM15+CO15+CQ15+CS15+CU15+CW15+CY15+DA15+DC15+DE15+DG15+DI15)</f>
        <v>0</v>
      </c>
      <c r="DL15" s="287">
        <f t="shared" ref="DL15:DL26" si="56">SUM(N15+P15+R15+T15+V15+X15+Z15+AB15+AD15+AF15+AH15+AJ15+AL15+AN15+AP15+AR15+AT15+AV15+AX15+AZ15+BB15+BD15+BF15+BH15+BJ15+BL15+BN15+BP15+BR15+BT15+BV15+BX15+BZ15+CB15+CD15+CF15+CH15+CJ15+CL15+CN15+CP15+CR15+CT15+CV15+CX15+CZ15+DB15+DD15+DF15+DH15+DJ15)</f>
        <v>0</v>
      </c>
    </row>
    <row r="16" spans="1:139" ht="12" customHeight="1" x14ac:dyDescent="0.2">
      <c r="A16" s="279" t="str">
        <f>'Effort Billable Hours'!F13</f>
        <v>Name 3</v>
      </c>
      <c r="B16" s="279" t="str">
        <f>'Effort Billable Hours'!F14</f>
        <v>Role</v>
      </c>
      <c r="C16" s="321"/>
      <c r="D16" s="280">
        <f>'Effort Billable Hours'!F33</f>
        <v>0</v>
      </c>
      <c r="E16" s="411"/>
      <c r="F16" s="281">
        <f t="shared" si="50"/>
        <v>0</v>
      </c>
      <c r="G16" s="322">
        <f t="shared" si="51"/>
        <v>0</v>
      </c>
      <c r="H16" s="322">
        <f t="shared" si="52"/>
        <v>0</v>
      </c>
      <c r="I16" s="322">
        <f t="shared" si="53"/>
        <v>0</v>
      </c>
      <c r="J16" s="282">
        <f>G16-I16</f>
        <v>0</v>
      </c>
      <c r="K16" s="283">
        <f t="shared" si="54"/>
        <v>0</v>
      </c>
      <c r="L16" s="288"/>
      <c r="M16" s="280">
        <f>'Effort Billable Hours'!H48</f>
        <v>0</v>
      </c>
      <c r="N16" s="285">
        <f t="shared" ref="N16:N20" si="57">M16*$K16</f>
        <v>0</v>
      </c>
      <c r="O16" s="280">
        <f>'Effort Billable Hours'!J48</f>
        <v>0</v>
      </c>
      <c r="P16" s="285">
        <f t="shared" si="0"/>
        <v>0</v>
      </c>
      <c r="Q16" s="280">
        <f>'Effort Billable Hours'!L48</f>
        <v>0</v>
      </c>
      <c r="R16" s="285">
        <f t="shared" si="1"/>
        <v>0</v>
      </c>
      <c r="S16" s="280">
        <f>'Effort Billable Hours'!N48</f>
        <v>0</v>
      </c>
      <c r="T16" s="285">
        <f t="shared" si="2"/>
        <v>0</v>
      </c>
      <c r="U16" s="280">
        <f>'Effort Billable Hours'!P48</f>
        <v>0</v>
      </c>
      <c r="V16" s="285">
        <f t="shared" si="3"/>
        <v>0</v>
      </c>
      <c r="W16" s="280">
        <f>'Effort Billable Hours'!R48</f>
        <v>0</v>
      </c>
      <c r="X16" s="285">
        <f t="shared" si="4"/>
        <v>0</v>
      </c>
      <c r="Y16" s="280">
        <f>'Effort Billable Hours'!T48</f>
        <v>0</v>
      </c>
      <c r="Z16" s="285">
        <f t="shared" si="5"/>
        <v>0</v>
      </c>
      <c r="AA16" s="280">
        <f>'Effort Billable Hours'!V48</f>
        <v>0</v>
      </c>
      <c r="AB16" s="285">
        <f t="shared" si="6"/>
        <v>0</v>
      </c>
      <c r="AC16" s="280">
        <f>'Effort Billable Hours'!X48</f>
        <v>0</v>
      </c>
      <c r="AD16" s="285">
        <f t="shared" si="7"/>
        <v>0</v>
      </c>
      <c r="AE16" s="280">
        <f>'Effort Billable Hours'!Z48</f>
        <v>0</v>
      </c>
      <c r="AF16" s="285">
        <f t="shared" si="8"/>
        <v>0</v>
      </c>
      <c r="AG16" s="280">
        <f>'Effort Billable Hours'!AB48</f>
        <v>0</v>
      </c>
      <c r="AH16" s="285">
        <f t="shared" si="9"/>
        <v>0</v>
      </c>
      <c r="AI16" s="280">
        <f>'Effort Billable Hours'!AD48</f>
        <v>0</v>
      </c>
      <c r="AJ16" s="285">
        <f t="shared" si="10"/>
        <v>0</v>
      </c>
      <c r="AK16" s="280">
        <f>'Effort Billable Hours'!AF48</f>
        <v>0</v>
      </c>
      <c r="AL16" s="285">
        <f t="shared" si="11"/>
        <v>0</v>
      </c>
      <c r="AM16" s="280">
        <f>'Effort Billable Hours'!AH48</f>
        <v>0</v>
      </c>
      <c r="AN16" s="285">
        <f t="shared" si="12"/>
        <v>0</v>
      </c>
      <c r="AO16" s="280">
        <f>'Effort Billable Hours'!AJ48</f>
        <v>0</v>
      </c>
      <c r="AP16" s="285">
        <f t="shared" si="13"/>
        <v>0</v>
      </c>
      <c r="AQ16" s="280">
        <f>'Effort Billable Hours'!AL48</f>
        <v>0</v>
      </c>
      <c r="AR16" s="285">
        <f t="shared" si="14"/>
        <v>0</v>
      </c>
      <c r="AS16" s="280">
        <f>'Effort Billable Hours'!AN48</f>
        <v>0</v>
      </c>
      <c r="AT16" s="285">
        <f t="shared" si="15"/>
        <v>0</v>
      </c>
      <c r="AU16" s="280">
        <f>'Effort Billable Hours'!AP48</f>
        <v>0</v>
      </c>
      <c r="AV16" s="285">
        <f t="shared" si="16"/>
        <v>0</v>
      </c>
      <c r="AW16" s="280">
        <f>'Effort Billable Hours'!AR48</f>
        <v>0</v>
      </c>
      <c r="AX16" s="285">
        <f t="shared" si="17"/>
        <v>0</v>
      </c>
      <c r="AY16" s="280">
        <f>'Effort Billable Hours'!AT48</f>
        <v>0</v>
      </c>
      <c r="AZ16" s="285">
        <f t="shared" si="18"/>
        <v>0</v>
      </c>
      <c r="BA16" s="280">
        <f>'Effort Billable Hours'!AV48</f>
        <v>0</v>
      </c>
      <c r="BB16" s="285">
        <f t="shared" si="19"/>
        <v>0</v>
      </c>
      <c r="BC16" s="280">
        <f>'Effort Billable Hours'!AX48</f>
        <v>0</v>
      </c>
      <c r="BD16" s="285">
        <f t="shared" si="20"/>
        <v>0</v>
      </c>
      <c r="BE16" s="280">
        <f>'Effort Billable Hours'!AZ48</f>
        <v>0</v>
      </c>
      <c r="BF16" s="285">
        <f t="shared" si="21"/>
        <v>0</v>
      </c>
      <c r="BG16" s="280">
        <f>'Effort Billable Hours'!BB48</f>
        <v>0</v>
      </c>
      <c r="BH16" s="285">
        <f t="shared" si="22"/>
        <v>0</v>
      </c>
      <c r="BI16" s="280">
        <f>'Effort Billable Hours'!BD48</f>
        <v>0</v>
      </c>
      <c r="BJ16" s="285">
        <f t="shared" si="23"/>
        <v>0</v>
      </c>
      <c r="BK16" s="280">
        <f>'Effort Billable Hours'!BF48</f>
        <v>0</v>
      </c>
      <c r="BL16" s="285">
        <f t="shared" si="24"/>
        <v>0</v>
      </c>
      <c r="BM16" s="280">
        <f>'Effort Billable Hours'!BH48</f>
        <v>0</v>
      </c>
      <c r="BN16" s="285">
        <f t="shared" si="25"/>
        <v>0</v>
      </c>
      <c r="BO16" s="280">
        <f>'Effort Billable Hours'!BJ48</f>
        <v>0</v>
      </c>
      <c r="BP16" s="285">
        <f t="shared" si="26"/>
        <v>0</v>
      </c>
      <c r="BQ16" s="280">
        <f>'Effort Billable Hours'!BL48</f>
        <v>0</v>
      </c>
      <c r="BR16" s="285">
        <f t="shared" si="27"/>
        <v>0</v>
      </c>
      <c r="BS16" s="280">
        <f>'Effort Billable Hours'!BN48</f>
        <v>0</v>
      </c>
      <c r="BT16" s="285">
        <f t="shared" si="28"/>
        <v>0</v>
      </c>
      <c r="BU16" s="280">
        <f>'Effort Billable Hours'!BP48</f>
        <v>0</v>
      </c>
      <c r="BV16" s="285">
        <f t="shared" si="29"/>
        <v>0</v>
      </c>
      <c r="BW16" s="280">
        <f>'Effort Billable Hours'!BR48</f>
        <v>0</v>
      </c>
      <c r="BX16" s="285">
        <f t="shared" si="30"/>
        <v>0</v>
      </c>
      <c r="BY16" s="280">
        <f>'Effort Billable Hours'!BT48</f>
        <v>0</v>
      </c>
      <c r="BZ16" s="285">
        <f t="shared" si="31"/>
        <v>0</v>
      </c>
      <c r="CA16" s="280">
        <f>'Effort Billable Hours'!BV48</f>
        <v>0</v>
      </c>
      <c r="CB16" s="285">
        <f t="shared" si="32"/>
        <v>0</v>
      </c>
      <c r="CC16" s="280">
        <f>'Effort Billable Hours'!BX48</f>
        <v>0</v>
      </c>
      <c r="CD16" s="285">
        <f t="shared" si="33"/>
        <v>0</v>
      </c>
      <c r="CE16" s="280">
        <f>'Effort Billable Hours'!BZ48</f>
        <v>0</v>
      </c>
      <c r="CF16" s="285">
        <f t="shared" si="34"/>
        <v>0</v>
      </c>
      <c r="CG16" s="280">
        <f>'Effort Billable Hours'!CB48</f>
        <v>0</v>
      </c>
      <c r="CH16" s="285">
        <f t="shared" si="35"/>
        <v>0</v>
      </c>
      <c r="CI16" s="280">
        <f>'Effort Billable Hours'!CD48</f>
        <v>0</v>
      </c>
      <c r="CJ16" s="285">
        <f t="shared" si="36"/>
        <v>0</v>
      </c>
      <c r="CK16" s="280">
        <f>'Effort Billable Hours'!CF48</f>
        <v>0</v>
      </c>
      <c r="CL16" s="285">
        <f t="shared" si="37"/>
        <v>0</v>
      </c>
      <c r="CM16" s="280">
        <f>'Effort Billable Hours'!CH48</f>
        <v>0</v>
      </c>
      <c r="CN16" s="285">
        <f t="shared" si="38"/>
        <v>0</v>
      </c>
      <c r="CO16" s="280">
        <f>'Effort Billable Hours'!CJ48</f>
        <v>0</v>
      </c>
      <c r="CP16" s="285">
        <f t="shared" si="39"/>
        <v>0</v>
      </c>
      <c r="CQ16" s="280">
        <f>'Effort Billable Hours'!CL48</f>
        <v>0</v>
      </c>
      <c r="CR16" s="285">
        <f t="shared" si="40"/>
        <v>0</v>
      </c>
      <c r="CS16" s="280">
        <f>'Effort Billable Hours'!CN48</f>
        <v>0</v>
      </c>
      <c r="CT16" s="285">
        <f t="shared" si="41"/>
        <v>0</v>
      </c>
      <c r="CU16" s="280">
        <f>'Effort Billable Hours'!CP48</f>
        <v>0</v>
      </c>
      <c r="CV16" s="285">
        <f t="shared" si="42"/>
        <v>0</v>
      </c>
      <c r="CW16" s="280">
        <f>'Effort Billable Hours'!CR48</f>
        <v>0</v>
      </c>
      <c r="CX16" s="285">
        <f t="shared" si="43"/>
        <v>0</v>
      </c>
      <c r="CY16" s="280">
        <f>'Effort Billable Hours'!CT48</f>
        <v>0</v>
      </c>
      <c r="CZ16" s="285">
        <f t="shared" si="44"/>
        <v>0</v>
      </c>
      <c r="DA16" s="280">
        <f>'Effort Billable Hours'!CV48</f>
        <v>0</v>
      </c>
      <c r="DB16" s="285">
        <f t="shared" si="45"/>
        <v>0</v>
      </c>
      <c r="DC16" s="280">
        <f>'Effort Billable Hours'!CX48</f>
        <v>0</v>
      </c>
      <c r="DD16" s="285">
        <f t="shared" si="46"/>
        <v>0</v>
      </c>
      <c r="DE16" s="280">
        <f>'Effort Billable Hours'!CZ48</f>
        <v>0</v>
      </c>
      <c r="DF16" s="285">
        <f t="shared" si="47"/>
        <v>0</v>
      </c>
      <c r="DG16" s="280">
        <f>'Effort Billable Hours'!DB48</f>
        <v>0</v>
      </c>
      <c r="DH16" s="285">
        <f t="shared" si="48"/>
        <v>0</v>
      </c>
      <c r="DI16" s="280">
        <f>'Effort Billable Hours'!DD48</f>
        <v>0</v>
      </c>
      <c r="DJ16" s="285">
        <f t="shared" si="49"/>
        <v>0</v>
      </c>
      <c r="DK16" s="286">
        <f t="shared" si="55"/>
        <v>0</v>
      </c>
      <c r="DL16" s="287">
        <f t="shared" si="56"/>
        <v>0</v>
      </c>
    </row>
    <row r="17" spans="1:116" ht="12" customHeight="1" x14ac:dyDescent="0.2">
      <c r="A17" s="279" t="str">
        <f>'Effort Billable Hours'!G13</f>
        <v>Name 4</v>
      </c>
      <c r="B17" s="279" t="str">
        <f>'Effort Billable Hours'!G14</f>
        <v>Role</v>
      </c>
      <c r="C17" s="321"/>
      <c r="D17" s="280">
        <f>'Effort Billable Hours'!G33</f>
        <v>0</v>
      </c>
      <c r="E17" s="411"/>
      <c r="F17" s="281">
        <f t="shared" si="50"/>
        <v>0</v>
      </c>
      <c r="G17" s="322">
        <f t="shared" si="51"/>
        <v>0</v>
      </c>
      <c r="H17" s="322">
        <f t="shared" si="52"/>
        <v>0</v>
      </c>
      <c r="I17" s="322">
        <f t="shared" si="53"/>
        <v>0</v>
      </c>
      <c r="J17" s="282">
        <f>G17-I17</f>
        <v>0</v>
      </c>
      <c r="K17" s="283">
        <f t="shared" si="54"/>
        <v>0</v>
      </c>
      <c r="L17" s="288"/>
      <c r="M17" s="280">
        <f>'Effort Billable Hours'!H49</f>
        <v>0</v>
      </c>
      <c r="N17" s="285">
        <f t="shared" si="57"/>
        <v>0</v>
      </c>
      <c r="O17" s="280">
        <f>'Effort Billable Hours'!J49</f>
        <v>0</v>
      </c>
      <c r="P17" s="285">
        <f t="shared" si="0"/>
        <v>0</v>
      </c>
      <c r="Q17" s="280">
        <f>'Effort Billable Hours'!L49</f>
        <v>0</v>
      </c>
      <c r="R17" s="285">
        <f t="shared" si="1"/>
        <v>0</v>
      </c>
      <c r="S17" s="280">
        <f>'Effort Billable Hours'!N49</f>
        <v>0</v>
      </c>
      <c r="T17" s="285">
        <f t="shared" si="2"/>
        <v>0</v>
      </c>
      <c r="U17" s="280">
        <f>'Effort Billable Hours'!P49</f>
        <v>0</v>
      </c>
      <c r="V17" s="285">
        <f t="shared" si="3"/>
        <v>0</v>
      </c>
      <c r="W17" s="280">
        <f>'Effort Billable Hours'!R49</f>
        <v>0</v>
      </c>
      <c r="X17" s="285">
        <f t="shared" si="4"/>
        <v>0</v>
      </c>
      <c r="Y17" s="280">
        <f>'Effort Billable Hours'!T49</f>
        <v>0</v>
      </c>
      <c r="Z17" s="285">
        <f t="shared" si="5"/>
        <v>0</v>
      </c>
      <c r="AA17" s="280">
        <f>'Effort Billable Hours'!V49</f>
        <v>0</v>
      </c>
      <c r="AB17" s="285">
        <f t="shared" si="6"/>
        <v>0</v>
      </c>
      <c r="AC17" s="280">
        <f>'Effort Billable Hours'!X49</f>
        <v>0</v>
      </c>
      <c r="AD17" s="285">
        <f t="shared" si="7"/>
        <v>0</v>
      </c>
      <c r="AE17" s="280">
        <f>'Effort Billable Hours'!Z49</f>
        <v>0</v>
      </c>
      <c r="AF17" s="285">
        <f t="shared" si="8"/>
        <v>0</v>
      </c>
      <c r="AG17" s="280">
        <f>'Effort Billable Hours'!AB49</f>
        <v>0</v>
      </c>
      <c r="AH17" s="285">
        <f t="shared" si="9"/>
        <v>0</v>
      </c>
      <c r="AI17" s="280">
        <f>'Effort Billable Hours'!AD49</f>
        <v>0</v>
      </c>
      <c r="AJ17" s="285">
        <f t="shared" si="10"/>
        <v>0</v>
      </c>
      <c r="AK17" s="280">
        <f>'Effort Billable Hours'!AF49</f>
        <v>0</v>
      </c>
      <c r="AL17" s="285">
        <f t="shared" si="11"/>
        <v>0</v>
      </c>
      <c r="AM17" s="280">
        <f>'Effort Billable Hours'!AH49</f>
        <v>0</v>
      </c>
      <c r="AN17" s="285">
        <f t="shared" si="12"/>
        <v>0</v>
      </c>
      <c r="AO17" s="280">
        <f>'Effort Billable Hours'!AJ49</f>
        <v>0</v>
      </c>
      <c r="AP17" s="285">
        <f t="shared" si="13"/>
        <v>0</v>
      </c>
      <c r="AQ17" s="280">
        <f>'Effort Billable Hours'!AL49</f>
        <v>0</v>
      </c>
      <c r="AR17" s="285">
        <f t="shared" si="14"/>
        <v>0</v>
      </c>
      <c r="AS17" s="280">
        <f>'Effort Billable Hours'!AN49</f>
        <v>0</v>
      </c>
      <c r="AT17" s="285">
        <f t="shared" si="15"/>
        <v>0</v>
      </c>
      <c r="AU17" s="280">
        <f>'Effort Billable Hours'!AP49</f>
        <v>0</v>
      </c>
      <c r="AV17" s="285">
        <f t="shared" si="16"/>
        <v>0</v>
      </c>
      <c r="AW17" s="280">
        <f>'Effort Billable Hours'!AR49</f>
        <v>0</v>
      </c>
      <c r="AX17" s="285">
        <f t="shared" si="17"/>
        <v>0</v>
      </c>
      <c r="AY17" s="280">
        <f>'Effort Billable Hours'!AT49</f>
        <v>0</v>
      </c>
      <c r="AZ17" s="285">
        <f t="shared" si="18"/>
        <v>0</v>
      </c>
      <c r="BA17" s="280">
        <f>'Effort Billable Hours'!AV49</f>
        <v>0</v>
      </c>
      <c r="BB17" s="285">
        <f t="shared" si="19"/>
        <v>0</v>
      </c>
      <c r="BC17" s="280">
        <f>'Effort Billable Hours'!AX49</f>
        <v>0</v>
      </c>
      <c r="BD17" s="285">
        <f t="shared" si="20"/>
        <v>0</v>
      </c>
      <c r="BE17" s="280">
        <f>'Effort Billable Hours'!AZ49</f>
        <v>0</v>
      </c>
      <c r="BF17" s="285">
        <f t="shared" si="21"/>
        <v>0</v>
      </c>
      <c r="BG17" s="280">
        <f>'Effort Billable Hours'!BB49</f>
        <v>0</v>
      </c>
      <c r="BH17" s="285">
        <f t="shared" si="22"/>
        <v>0</v>
      </c>
      <c r="BI17" s="280">
        <f>'Effort Billable Hours'!BD49</f>
        <v>0</v>
      </c>
      <c r="BJ17" s="285">
        <f t="shared" si="23"/>
        <v>0</v>
      </c>
      <c r="BK17" s="280">
        <f>'Effort Billable Hours'!BF49</f>
        <v>0</v>
      </c>
      <c r="BL17" s="285">
        <f t="shared" si="24"/>
        <v>0</v>
      </c>
      <c r="BM17" s="280">
        <f>'Effort Billable Hours'!BH49</f>
        <v>0</v>
      </c>
      <c r="BN17" s="285">
        <f t="shared" si="25"/>
        <v>0</v>
      </c>
      <c r="BO17" s="280">
        <f>'Effort Billable Hours'!BJ49</f>
        <v>0</v>
      </c>
      <c r="BP17" s="285">
        <f t="shared" si="26"/>
        <v>0</v>
      </c>
      <c r="BQ17" s="280">
        <f>'Effort Billable Hours'!BL49</f>
        <v>0</v>
      </c>
      <c r="BR17" s="285">
        <f t="shared" si="27"/>
        <v>0</v>
      </c>
      <c r="BS17" s="280">
        <f>'Effort Billable Hours'!BN49</f>
        <v>0</v>
      </c>
      <c r="BT17" s="285">
        <f t="shared" si="28"/>
        <v>0</v>
      </c>
      <c r="BU17" s="280">
        <f>'Effort Billable Hours'!BP49</f>
        <v>0</v>
      </c>
      <c r="BV17" s="285">
        <f t="shared" si="29"/>
        <v>0</v>
      </c>
      <c r="BW17" s="280">
        <f>'Effort Billable Hours'!BR49</f>
        <v>0</v>
      </c>
      <c r="BX17" s="285">
        <f t="shared" si="30"/>
        <v>0</v>
      </c>
      <c r="BY17" s="280">
        <f>'Effort Billable Hours'!BT49</f>
        <v>0</v>
      </c>
      <c r="BZ17" s="285">
        <f t="shared" si="31"/>
        <v>0</v>
      </c>
      <c r="CA17" s="280">
        <f>'Effort Billable Hours'!BV49</f>
        <v>0</v>
      </c>
      <c r="CB17" s="285">
        <f t="shared" si="32"/>
        <v>0</v>
      </c>
      <c r="CC17" s="280">
        <f>'Effort Billable Hours'!BX49</f>
        <v>0</v>
      </c>
      <c r="CD17" s="285">
        <f t="shared" si="33"/>
        <v>0</v>
      </c>
      <c r="CE17" s="280">
        <f>'Effort Billable Hours'!BZ49</f>
        <v>0</v>
      </c>
      <c r="CF17" s="285">
        <f t="shared" si="34"/>
        <v>0</v>
      </c>
      <c r="CG17" s="280">
        <f>'Effort Billable Hours'!CB49</f>
        <v>0</v>
      </c>
      <c r="CH17" s="285">
        <f t="shared" si="35"/>
        <v>0</v>
      </c>
      <c r="CI17" s="280">
        <f>'Effort Billable Hours'!CD49</f>
        <v>0</v>
      </c>
      <c r="CJ17" s="285">
        <f t="shared" si="36"/>
        <v>0</v>
      </c>
      <c r="CK17" s="280">
        <f>'Effort Billable Hours'!CF49</f>
        <v>0</v>
      </c>
      <c r="CL17" s="285">
        <f t="shared" si="37"/>
        <v>0</v>
      </c>
      <c r="CM17" s="280">
        <f>'Effort Billable Hours'!CH49</f>
        <v>0</v>
      </c>
      <c r="CN17" s="285">
        <f t="shared" si="38"/>
        <v>0</v>
      </c>
      <c r="CO17" s="280">
        <f>'Effort Billable Hours'!CJ49</f>
        <v>0</v>
      </c>
      <c r="CP17" s="285">
        <f t="shared" si="39"/>
        <v>0</v>
      </c>
      <c r="CQ17" s="280">
        <f>'Effort Billable Hours'!CL49</f>
        <v>0</v>
      </c>
      <c r="CR17" s="285">
        <f t="shared" si="40"/>
        <v>0</v>
      </c>
      <c r="CS17" s="280">
        <f>'Effort Billable Hours'!CN49</f>
        <v>0</v>
      </c>
      <c r="CT17" s="285">
        <f t="shared" si="41"/>
        <v>0</v>
      </c>
      <c r="CU17" s="280">
        <f>'Effort Billable Hours'!CP49</f>
        <v>0</v>
      </c>
      <c r="CV17" s="285">
        <f t="shared" si="42"/>
        <v>0</v>
      </c>
      <c r="CW17" s="280">
        <f>'Effort Billable Hours'!CR49</f>
        <v>0</v>
      </c>
      <c r="CX17" s="285">
        <f t="shared" si="43"/>
        <v>0</v>
      </c>
      <c r="CY17" s="280">
        <f>'Effort Billable Hours'!CT49</f>
        <v>0</v>
      </c>
      <c r="CZ17" s="285">
        <f t="shared" si="44"/>
        <v>0</v>
      </c>
      <c r="DA17" s="280">
        <f>'Effort Billable Hours'!CV49</f>
        <v>0</v>
      </c>
      <c r="DB17" s="285">
        <f t="shared" si="45"/>
        <v>0</v>
      </c>
      <c r="DC17" s="280">
        <f>'Effort Billable Hours'!CX49</f>
        <v>0</v>
      </c>
      <c r="DD17" s="285">
        <f t="shared" si="46"/>
        <v>0</v>
      </c>
      <c r="DE17" s="280">
        <f>'Effort Billable Hours'!CZ49</f>
        <v>0</v>
      </c>
      <c r="DF17" s="285">
        <f t="shared" si="47"/>
        <v>0</v>
      </c>
      <c r="DG17" s="280">
        <f>'Effort Billable Hours'!DB49</f>
        <v>0</v>
      </c>
      <c r="DH17" s="285">
        <f t="shared" si="48"/>
        <v>0</v>
      </c>
      <c r="DI17" s="280">
        <f>'Effort Billable Hours'!DD49</f>
        <v>0</v>
      </c>
      <c r="DJ17" s="285">
        <f t="shared" si="49"/>
        <v>0</v>
      </c>
      <c r="DK17" s="286">
        <f t="shared" si="55"/>
        <v>0</v>
      </c>
      <c r="DL17" s="287">
        <f t="shared" si="56"/>
        <v>0</v>
      </c>
    </row>
    <row r="18" spans="1:116" ht="12" customHeight="1" x14ac:dyDescent="0.2">
      <c r="A18" s="279" t="str">
        <f>'Effort Billable Hours'!H13</f>
        <v>Name 5</v>
      </c>
      <c r="B18" s="279" t="str">
        <f>'Effort Billable Hours'!H14</f>
        <v>Role</v>
      </c>
      <c r="C18" s="321"/>
      <c r="D18" s="280">
        <f>'Effort Billable Hours'!H33</f>
        <v>0</v>
      </c>
      <c r="E18" s="411"/>
      <c r="F18" s="281">
        <f t="shared" si="50"/>
        <v>0</v>
      </c>
      <c r="G18" s="322">
        <f t="shared" si="51"/>
        <v>0</v>
      </c>
      <c r="H18" s="322">
        <f t="shared" si="52"/>
        <v>0</v>
      </c>
      <c r="I18" s="322">
        <f t="shared" si="53"/>
        <v>0</v>
      </c>
      <c r="J18" s="282">
        <f>G18-I18</f>
        <v>0</v>
      </c>
      <c r="K18" s="283">
        <f t="shared" si="54"/>
        <v>0</v>
      </c>
      <c r="L18" s="288"/>
      <c r="M18" s="280">
        <f>'Effort Billable Hours'!H50</f>
        <v>0</v>
      </c>
      <c r="N18" s="285">
        <f t="shared" si="57"/>
        <v>0</v>
      </c>
      <c r="O18" s="280">
        <f>'Effort Billable Hours'!J50</f>
        <v>0</v>
      </c>
      <c r="P18" s="285">
        <f t="shared" si="0"/>
        <v>0</v>
      </c>
      <c r="Q18" s="280">
        <f>'Effort Billable Hours'!L50</f>
        <v>0</v>
      </c>
      <c r="R18" s="285">
        <f t="shared" si="1"/>
        <v>0</v>
      </c>
      <c r="S18" s="280">
        <f>'Effort Billable Hours'!N50</f>
        <v>0</v>
      </c>
      <c r="T18" s="285">
        <f t="shared" si="2"/>
        <v>0</v>
      </c>
      <c r="U18" s="280">
        <f>'Effort Billable Hours'!P50</f>
        <v>0</v>
      </c>
      <c r="V18" s="285">
        <f t="shared" si="3"/>
        <v>0</v>
      </c>
      <c r="W18" s="280">
        <f>'Effort Billable Hours'!R50</f>
        <v>0</v>
      </c>
      <c r="X18" s="285">
        <f t="shared" si="4"/>
        <v>0</v>
      </c>
      <c r="Y18" s="280">
        <f>'Effort Billable Hours'!T50</f>
        <v>0</v>
      </c>
      <c r="Z18" s="285">
        <f t="shared" si="5"/>
        <v>0</v>
      </c>
      <c r="AA18" s="280">
        <f>'Effort Billable Hours'!V50</f>
        <v>0</v>
      </c>
      <c r="AB18" s="285">
        <f t="shared" si="6"/>
        <v>0</v>
      </c>
      <c r="AC18" s="280">
        <f>'Effort Billable Hours'!X50</f>
        <v>0</v>
      </c>
      <c r="AD18" s="285">
        <f t="shared" si="7"/>
        <v>0</v>
      </c>
      <c r="AE18" s="280">
        <f>'Effort Billable Hours'!Z50</f>
        <v>0</v>
      </c>
      <c r="AF18" s="285">
        <f t="shared" si="8"/>
        <v>0</v>
      </c>
      <c r="AG18" s="280">
        <f>'Effort Billable Hours'!AB50</f>
        <v>0</v>
      </c>
      <c r="AH18" s="285">
        <f t="shared" si="9"/>
        <v>0</v>
      </c>
      <c r="AI18" s="280">
        <f>'Effort Billable Hours'!AD50</f>
        <v>0</v>
      </c>
      <c r="AJ18" s="285">
        <f t="shared" si="10"/>
        <v>0</v>
      </c>
      <c r="AK18" s="280">
        <f>'Effort Billable Hours'!AF50</f>
        <v>0</v>
      </c>
      <c r="AL18" s="285">
        <f t="shared" si="11"/>
        <v>0</v>
      </c>
      <c r="AM18" s="280">
        <f>'Effort Billable Hours'!AH50</f>
        <v>0</v>
      </c>
      <c r="AN18" s="285">
        <f t="shared" si="12"/>
        <v>0</v>
      </c>
      <c r="AO18" s="280">
        <f>'Effort Billable Hours'!AJ50</f>
        <v>0</v>
      </c>
      <c r="AP18" s="285">
        <f t="shared" si="13"/>
        <v>0</v>
      </c>
      <c r="AQ18" s="280">
        <f>'Effort Billable Hours'!AL50</f>
        <v>0</v>
      </c>
      <c r="AR18" s="285">
        <f t="shared" si="14"/>
        <v>0</v>
      </c>
      <c r="AS18" s="280">
        <f>'Effort Billable Hours'!AN50</f>
        <v>0</v>
      </c>
      <c r="AT18" s="285">
        <f t="shared" si="15"/>
        <v>0</v>
      </c>
      <c r="AU18" s="280">
        <f>'Effort Billable Hours'!AP50</f>
        <v>0</v>
      </c>
      <c r="AV18" s="285">
        <f t="shared" si="16"/>
        <v>0</v>
      </c>
      <c r="AW18" s="280">
        <f>'Effort Billable Hours'!AR50</f>
        <v>0</v>
      </c>
      <c r="AX18" s="285">
        <f t="shared" si="17"/>
        <v>0</v>
      </c>
      <c r="AY18" s="280">
        <f>'Effort Billable Hours'!AT50</f>
        <v>0</v>
      </c>
      <c r="AZ18" s="285">
        <f t="shared" si="18"/>
        <v>0</v>
      </c>
      <c r="BA18" s="280">
        <f>'Effort Billable Hours'!AV50</f>
        <v>0</v>
      </c>
      <c r="BB18" s="285">
        <f t="shared" si="19"/>
        <v>0</v>
      </c>
      <c r="BC18" s="280">
        <f>'Effort Billable Hours'!AX50</f>
        <v>0</v>
      </c>
      <c r="BD18" s="285">
        <f t="shared" si="20"/>
        <v>0</v>
      </c>
      <c r="BE18" s="280">
        <f>'Effort Billable Hours'!AZ50</f>
        <v>0</v>
      </c>
      <c r="BF18" s="285">
        <f t="shared" si="21"/>
        <v>0</v>
      </c>
      <c r="BG18" s="280">
        <f>'Effort Billable Hours'!BB50</f>
        <v>0</v>
      </c>
      <c r="BH18" s="285">
        <f t="shared" si="22"/>
        <v>0</v>
      </c>
      <c r="BI18" s="280">
        <f>'Effort Billable Hours'!BD50</f>
        <v>0</v>
      </c>
      <c r="BJ18" s="285">
        <f t="shared" si="23"/>
        <v>0</v>
      </c>
      <c r="BK18" s="280">
        <f>'Effort Billable Hours'!BF50</f>
        <v>0</v>
      </c>
      <c r="BL18" s="285">
        <f t="shared" si="24"/>
        <v>0</v>
      </c>
      <c r="BM18" s="280">
        <f>'Effort Billable Hours'!BH50</f>
        <v>0</v>
      </c>
      <c r="BN18" s="285">
        <f t="shared" si="25"/>
        <v>0</v>
      </c>
      <c r="BO18" s="280">
        <f>'Effort Billable Hours'!BJ50</f>
        <v>0</v>
      </c>
      <c r="BP18" s="285">
        <f t="shared" si="26"/>
        <v>0</v>
      </c>
      <c r="BQ18" s="280">
        <f>'Effort Billable Hours'!BL50</f>
        <v>0</v>
      </c>
      <c r="BR18" s="285">
        <f t="shared" si="27"/>
        <v>0</v>
      </c>
      <c r="BS18" s="280">
        <f>'Effort Billable Hours'!BN50</f>
        <v>0</v>
      </c>
      <c r="BT18" s="285">
        <f t="shared" si="28"/>
        <v>0</v>
      </c>
      <c r="BU18" s="280">
        <f>'Effort Billable Hours'!BP50</f>
        <v>0</v>
      </c>
      <c r="BV18" s="285">
        <f t="shared" si="29"/>
        <v>0</v>
      </c>
      <c r="BW18" s="280">
        <f>'Effort Billable Hours'!BR50</f>
        <v>0</v>
      </c>
      <c r="BX18" s="285">
        <f t="shared" si="30"/>
        <v>0</v>
      </c>
      <c r="BY18" s="280">
        <f>'Effort Billable Hours'!BT50</f>
        <v>0</v>
      </c>
      <c r="BZ18" s="285">
        <f t="shared" si="31"/>
        <v>0</v>
      </c>
      <c r="CA18" s="280">
        <f>'Effort Billable Hours'!BV50</f>
        <v>0</v>
      </c>
      <c r="CB18" s="285">
        <f t="shared" si="32"/>
        <v>0</v>
      </c>
      <c r="CC18" s="280">
        <f>'Effort Billable Hours'!BX50</f>
        <v>0</v>
      </c>
      <c r="CD18" s="285">
        <f t="shared" si="33"/>
        <v>0</v>
      </c>
      <c r="CE18" s="280">
        <f>'Effort Billable Hours'!BZ50</f>
        <v>0</v>
      </c>
      <c r="CF18" s="285">
        <f t="shared" si="34"/>
        <v>0</v>
      </c>
      <c r="CG18" s="280">
        <f>'Effort Billable Hours'!CB50</f>
        <v>0</v>
      </c>
      <c r="CH18" s="285">
        <f t="shared" si="35"/>
        <v>0</v>
      </c>
      <c r="CI18" s="280">
        <f>'Effort Billable Hours'!CD50</f>
        <v>0</v>
      </c>
      <c r="CJ18" s="285">
        <f t="shared" si="36"/>
        <v>0</v>
      </c>
      <c r="CK18" s="280">
        <f>'Effort Billable Hours'!CF50</f>
        <v>0</v>
      </c>
      <c r="CL18" s="285">
        <f t="shared" si="37"/>
        <v>0</v>
      </c>
      <c r="CM18" s="280">
        <f>'Effort Billable Hours'!CH50</f>
        <v>0</v>
      </c>
      <c r="CN18" s="285">
        <f t="shared" si="38"/>
        <v>0</v>
      </c>
      <c r="CO18" s="280">
        <f>'Effort Billable Hours'!CJ50</f>
        <v>0</v>
      </c>
      <c r="CP18" s="285">
        <f t="shared" si="39"/>
        <v>0</v>
      </c>
      <c r="CQ18" s="280">
        <f>'Effort Billable Hours'!CL50</f>
        <v>0</v>
      </c>
      <c r="CR18" s="285">
        <f t="shared" si="40"/>
        <v>0</v>
      </c>
      <c r="CS18" s="280">
        <f>'Effort Billable Hours'!CN50</f>
        <v>0</v>
      </c>
      <c r="CT18" s="285">
        <f t="shared" si="41"/>
        <v>0</v>
      </c>
      <c r="CU18" s="280">
        <f>'Effort Billable Hours'!CP50</f>
        <v>0</v>
      </c>
      <c r="CV18" s="285">
        <f t="shared" si="42"/>
        <v>0</v>
      </c>
      <c r="CW18" s="280">
        <f>'Effort Billable Hours'!CR50</f>
        <v>0</v>
      </c>
      <c r="CX18" s="285">
        <f t="shared" si="43"/>
        <v>0</v>
      </c>
      <c r="CY18" s="280">
        <f>'Effort Billable Hours'!CT50</f>
        <v>0</v>
      </c>
      <c r="CZ18" s="285">
        <f t="shared" si="44"/>
        <v>0</v>
      </c>
      <c r="DA18" s="280">
        <f>'Effort Billable Hours'!CV50</f>
        <v>0</v>
      </c>
      <c r="DB18" s="285">
        <f t="shared" si="45"/>
        <v>0</v>
      </c>
      <c r="DC18" s="280">
        <f>'Effort Billable Hours'!CX50</f>
        <v>0</v>
      </c>
      <c r="DD18" s="285">
        <f t="shared" si="46"/>
        <v>0</v>
      </c>
      <c r="DE18" s="280">
        <f>'Effort Billable Hours'!CZ50</f>
        <v>0</v>
      </c>
      <c r="DF18" s="285">
        <f t="shared" si="47"/>
        <v>0</v>
      </c>
      <c r="DG18" s="280">
        <f>'Effort Billable Hours'!DB50</f>
        <v>0</v>
      </c>
      <c r="DH18" s="285">
        <f t="shared" si="48"/>
        <v>0</v>
      </c>
      <c r="DI18" s="280">
        <f>'Effort Billable Hours'!DD50</f>
        <v>0</v>
      </c>
      <c r="DJ18" s="285">
        <f t="shared" si="49"/>
        <v>0</v>
      </c>
      <c r="DK18" s="286">
        <f t="shared" si="55"/>
        <v>0</v>
      </c>
      <c r="DL18" s="287">
        <f t="shared" si="56"/>
        <v>0</v>
      </c>
    </row>
    <row r="19" spans="1:116" ht="12" customHeight="1" x14ac:dyDescent="0.2">
      <c r="A19" s="279" t="str">
        <f>'Effort Billable Hours'!I13</f>
        <v>Name 6</v>
      </c>
      <c r="B19" s="279" t="str">
        <f>'Effort Billable Hours'!I14</f>
        <v>Role</v>
      </c>
      <c r="C19" s="321"/>
      <c r="D19" s="280">
        <f>'Effort Billable Hours'!I33</f>
        <v>0</v>
      </c>
      <c r="E19" s="411"/>
      <c r="F19" s="281">
        <f t="shared" si="50"/>
        <v>0</v>
      </c>
      <c r="G19" s="322">
        <f t="shared" si="51"/>
        <v>0</v>
      </c>
      <c r="H19" s="322">
        <f t="shared" si="52"/>
        <v>0</v>
      </c>
      <c r="I19" s="322">
        <f t="shared" si="53"/>
        <v>0</v>
      </c>
      <c r="J19" s="282">
        <f t="shared" ref="J19:J26" si="58">G19-I19</f>
        <v>0</v>
      </c>
      <c r="K19" s="283">
        <f t="shared" si="54"/>
        <v>0</v>
      </c>
      <c r="L19" s="288"/>
      <c r="M19" s="280">
        <f>'Effort Billable Hours'!H51</f>
        <v>0</v>
      </c>
      <c r="N19" s="285">
        <f t="shared" si="57"/>
        <v>0</v>
      </c>
      <c r="O19" s="280">
        <f>'Effort Billable Hours'!J51</f>
        <v>0</v>
      </c>
      <c r="P19" s="285">
        <f t="shared" si="0"/>
        <v>0</v>
      </c>
      <c r="Q19" s="280">
        <f>'Effort Billable Hours'!L51</f>
        <v>0</v>
      </c>
      <c r="R19" s="285">
        <f t="shared" si="1"/>
        <v>0</v>
      </c>
      <c r="S19" s="280">
        <f>'Effort Billable Hours'!N51</f>
        <v>0</v>
      </c>
      <c r="T19" s="285">
        <f t="shared" si="2"/>
        <v>0</v>
      </c>
      <c r="U19" s="280">
        <f>'Effort Billable Hours'!P51</f>
        <v>0</v>
      </c>
      <c r="V19" s="285">
        <f t="shared" si="3"/>
        <v>0</v>
      </c>
      <c r="W19" s="280">
        <f>'Effort Billable Hours'!R51</f>
        <v>0</v>
      </c>
      <c r="X19" s="285">
        <f t="shared" si="4"/>
        <v>0</v>
      </c>
      <c r="Y19" s="280">
        <f>'Effort Billable Hours'!T51</f>
        <v>0</v>
      </c>
      <c r="Z19" s="285">
        <f t="shared" si="5"/>
        <v>0</v>
      </c>
      <c r="AA19" s="280">
        <f>'Effort Billable Hours'!V51</f>
        <v>0</v>
      </c>
      <c r="AB19" s="285">
        <f t="shared" si="6"/>
        <v>0</v>
      </c>
      <c r="AC19" s="280">
        <f>'Effort Billable Hours'!X51</f>
        <v>0</v>
      </c>
      <c r="AD19" s="285">
        <f t="shared" si="7"/>
        <v>0</v>
      </c>
      <c r="AE19" s="280">
        <f>'Effort Billable Hours'!Z51</f>
        <v>0</v>
      </c>
      <c r="AF19" s="285">
        <f t="shared" si="8"/>
        <v>0</v>
      </c>
      <c r="AG19" s="280">
        <f>'Effort Billable Hours'!AB51</f>
        <v>0</v>
      </c>
      <c r="AH19" s="285">
        <f t="shared" si="9"/>
        <v>0</v>
      </c>
      <c r="AI19" s="280">
        <f>'Effort Billable Hours'!AD51</f>
        <v>0</v>
      </c>
      <c r="AJ19" s="285">
        <f t="shared" si="10"/>
        <v>0</v>
      </c>
      <c r="AK19" s="280">
        <f>'Effort Billable Hours'!AF51</f>
        <v>0</v>
      </c>
      <c r="AL19" s="285">
        <f t="shared" si="11"/>
        <v>0</v>
      </c>
      <c r="AM19" s="280">
        <f>'Effort Billable Hours'!AH51</f>
        <v>0</v>
      </c>
      <c r="AN19" s="285">
        <f t="shared" si="12"/>
        <v>0</v>
      </c>
      <c r="AO19" s="280">
        <f>'Effort Billable Hours'!AJ51</f>
        <v>0</v>
      </c>
      <c r="AP19" s="285">
        <f t="shared" si="13"/>
        <v>0</v>
      </c>
      <c r="AQ19" s="280">
        <f>'Effort Billable Hours'!AL51</f>
        <v>0</v>
      </c>
      <c r="AR19" s="285">
        <f t="shared" si="14"/>
        <v>0</v>
      </c>
      <c r="AS19" s="280">
        <f>'Effort Billable Hours'!AN51</f>
        <v>0</v>
      </c>
      <c r="AT19" s="285">
        <f t="shared" si="15"/>
        <v>0</v>
      </c>
      <c r="AU19" s="280">
        <f>'Effort Billable Hours'!AP51</f>
        <v>0</v>
      </c>
      <c r="AV19" s="285">
        <f t="shared" si="16"/>
        <v>0</v>
      </c>
      <c r="AW19" s="280">
        <f>'Effort Billable Hours'!AR51</f>
        <v>0</v>
      </c>
      <c r="AX19" s="285">
        <f t="shared" si="17"/>
        <v>0</v>
      </c>
      <c r="AY19" s="280">
        <f>'Effort Billable Hours'!AT51</f>
        <v>0</v>
      </c>
      <c r="AZ19" s="285">
        <f t="shared" si="18"/>
        <v>0</v>
      </c>
      <c r="BA19" s="280">
        <f>'Effort Billable Hours'!AV51</f>
        <v>0</v>
      </c>
      <c r="BB19" s="285">
        <f t="shared" si="19"/>
        <v>0</v>
      </c>
      <c r="BC19" s="280">
        <f>'Effort Billable Hours'!AX51</f>
        <v>0</v>
      </c>
      <c r="BD19" s="285">
        <f t="shared" si="20"/>
        <v>0</v>
      </c>
      <c r="BE19" s="280">
        <f>'Effort Billable Hours'!AZ51</f>
        <v>0</v>
      </c>
      <c r="BF19" s="285">
        <f t="shared" si="21"/>
        <v>0</v>
      </c>
      <c r="BG19" s="280">
        <f>'Effort Billable Hours'!BB51</f>
        <v>0</v>
      </c>
      <c r="BH19" s="285">
        <f t="shared" si="22"/>
        <v>0</v>
      </c>
      <c r="BI19" s="280">
        <f>'Effort Billable Hours'!BD51</f>
        <v>0</v>
      </c>
      <c r="BJ19" s="285">
        <f t="shared" si="23"/>
        <v>0</v>
      </c>
      <c r="BK19" s="280">
        <f>'Effort Billable Hours'!BF51</f>
        <v>0</v>
      </c>
      <c r="BL19" s="285">
        <f t="shared" si="24"/>
        <v>0</v>
      </c>
      <c r="BM19" s="280">
        <f>'Effort Billable Hours'!BH51</f>
        <v>0</v>
      </c>
      <c r="BN19" s="285">
        <f t="shared" si="25"/>
        <v>0</v>
      </c>
      <c r="BO19" s="280">
        <f>'Effort Billable Hours'!BJ51</f>
        <v>0</v>
      </c>
      <c r="BP19" s="285">
        <f t="shared" si="26"/>
        <v>0</v>
      </c>
      <c r="BQ19" s="280">
        <f>'Effort Billable Hours'!BL51</f>
        <v>0</v>
      </c>
      <c r="BR19" s="285">
        <f t="shared" si="27"/>
        <v>0</v>
      </c>
      <c r="BS19" s="280">
        <f>'Effort Billable Hours'!BN51</f>
        <v>0</v>
      </c>
      <c r="BT19" s="285">
        <f t="shared" si="28"/>
        <v>0</v>
      </c>
      <c r="BU19" s="280">
        <f>'Effort Billable Hours'!BP51</f>
        <v>0</v>
      </c>
      <c r="BV19" s="285">
        <f t="shared" si="29"/>
        <v>0</v>
      </c>
      <c r="BW19" s="280">
        <f>'Effort Billable Hours'!BR51</f>
        <v>0</v>
      </c>
      <c r="BX19" s="285">
        <f t="shared" si="30"/>
        <v>0</v>
      </c>
      <c r="BY19" s="280">
        <f>'Effort Billable Hours'!BT51</f>
        <v>0</v>
      </c>
      <c r="BZ19" s="285">
        <f t="shared" si="31"/>
        <v>0</v>
      </c>
      <c r="CA19" s="280">
        <f>'Effort Billable Hours'!BV51</f>
        <v>0</v>
      </c>
      <c r="CB19" s="285">
        <f t="shared" si="32"/>
        <v>0</v>
      </c>
      <c r="CC19" s="280">
        <f>'Effort Billable Hours'!BX51</f>
        <v>0</v>
      </c>
      <c r="CD19" s="285">
        <f t="shared" si="33"/>
        <v>0</v>
      </c>
      <c r="CE19" s="280">
        <f>'Effort Billable Hours'!BZ51</f>
        <v>0</v>
      </c>
      <c r="CF19" s="285">
        <f t="shared" si="34"/>
        <v>0</v>
      </c>
      <c r="CG19" s="280">
        <f>'Effort Billable Hours'!CB51</f>
        <v>0</v>
      </c>
      <c r="CH19" s="285">
        <f t="shared" si="35"/>
        <v>0</v>
      </c>
      <c r="CI19" s="280">
        <f>'Effort Billable Hours'!CD51</f>
        <v>0</v>
      </c>
      <c r="CJ19" s="285">
        <f t="shared" si="36"/>
        <v>0</v>
      </c>
      <c r="CK19" s="280">
        <f>'Effort Billable Hours'!CF51</f>
        <v>0</v>
      </c>
      <c r="CL19" s="285">
        <f t="shared" si="37"/>
        <v>0</v>
      </c>
      <c r="CM19" s="280">
        <f>'Effort Billable Hours'!CH51</f>
        <v>0</v>
      </c>
      <c r="CN19" s="285">
        <f t="shared" si="38"/>
        <v>0</v>
      </c>
      <c r="CO19" s="280">
        <f>'Effort Billable Hours'!CJ51</f>
        <v>0</v>
      </c>
      <c r="CP19" s="285">
        <f t="shared" si="39"/>
        <v>0</v>
      </c>
      <c r="CQ19" s="280">
        <f>'Effort Billable Hours'!CL51</f>
        <v>0</v>
      </c>
      <c r="CR19" s="285">
        <f t="shared" si="40"/>
        <v>0</v>
      </c>
      <c r="CS19" s="280">
        <f>'Effort Billable Hours'!CN51</f>
        <v>0</v>
      </c>
      <c r="CT19" s="285">
        <f t="shared" si="41"/>
        <v>0</v>
      </c>
      <c r="CU19" s="280">
        <f>'Effort Billable Hours'!CP51</f>
        <v>0</v>
      </c>
      <c r="CV19" s="285">
        <f t="shared" si="42"/>
        <v>0</v>
      </c>
      <c r="CW19" s="280">
        <f>'Effort Billable Hours'!CR51</f>
        <v>0</v>
      </c>
      <c r="CX19" s="285">
        <f t="shared" si="43"/>
        <v>0</v>
      </c>
      <c r="CY19" s="280">
        <f>'Effort Billable Hours'!CT51</f>
        <v>0</v>
      </c>
      <c r="CZ19" s="285">
        <f t="shared" si="44"/>
        <v>0</v>
      </c>
      <c r="DA19" s="280">
        <f>'Effort Billable Hours'!CV51</f>
        <v>0</v>
      </c>
      <c r="DB19" s="285">
        <f t="shared" si="45"/>
        <v>0</v>
      </c>
      <c r="DC19" s="280">
        <f>'Effort Billable Hours'!CX51</f>
        <v>0</v>
      </c>
      <c r="DD19" s="285">
        <f t="shared" si="46"/>
        <v>0</v>
      </c>
      <c r="DE19" s="280">
        <f>'Effort Billable Hours'!CZ51</f>
        <v>0</v>
      </c>
      <c r="DF19" s="285">
        <f t="shared" si="47"/>
        <v>0</v>
      </c>
      <c r="DG19" s="280">
        <f>'Effort Billable Hours'!DB51</f>
        <v>0</v>
      </c>
      <c r="DH19" s="285">
        <f t="shared" si="48"/>
        <v>0</v>
      </c>
      <c r="DI19" s="280">
        <f>'Effort Billable Hours'!DD51</f>
        <v>0</v>
      </c>
      <c r="DJ19" s="285">
        <f t="shared" si="49"/>
        <v>0</v>
      </c>
      <c r="DK19" s="286">
        <f t="shared" si="55"/>
        <v>0</v>
      </c>
      <c r="DL19" s="287">
        <f t="shared" si="56"/>
        <v>0</v>
      </c>
    </row>
    <row r="20" spans="1:116" ht="12" customHeight="1" x14ac:dyDescent="0.2">
      <c r="A20" s="279" t="str">
        <f>'Effort Billable Hours'!J13</f>
        <v>Name 7</v>
      </c>
      <c r="B20" s="279" t="str">
        <f>'Effort Billable Hours'!J14</f>
        <v>Role</v>
      </c>
      <c r="C20" s="321"/>
      <c r="D20" s="280">
        <f>'Effort Billable Hours'!J33</f>
        <v>0</v>
      </c>
      <c r="E20" s="411"/>
      <c r="F20" s="281">
        <f t="shared" si="50"/>
        <v>0</v>
      </c>
      <c r="G20" s="322">
        <f t="shared" si="51"/>
        <v>0</v>
      </c>
      <c r="H20" s="322">
        <f t="shared" si="52"/>
        <v>0</v>
      </c>
      <c r="I20" s="322">
        <f t="shared" si="53"/>
        <v>0</v>
      </c>
      <c r="J20" s="282">
        <f t="shared" si="58"/>
        <v>0</v>
      </c>
      <c r="K20" s="283">
        <f t="shared" si="54"/>
        <v>0</v>
      </c>
      <c r="L20" s="288"/>
      <c r="M20" s="280">
        <f>'Effort Billable Hours'!H52</f>
        <v>0</v>
      </c>
      <c r="N20" s="285">
        <f t="shared" si="57"/>
        <v>0</v>
      </c>
      <c r="O20" s="280">
        <f>'Effort Billable Hours'!J52</f>
        <v>0</v>
      </c>
      <c r="P20" s="285">
        <f t="shared" si="0"/>
        <v>0</v>
      </c>
      <c r="Q20" s="280">
        <f>'Effort Billable Hours'!L52</f>
        <v>0</v>
      </c>
      <c r="R20" s="285">
        <f t="shared" si="1"/>
        <v>0</v>
      </c>
      <c r="S20" s="280">
        <f>'Effort Billable Hours'!N52</f>
        <v>0</v>
      </c>
      <c r="T20" s="285">
        <f t="shared" si="2"/>
        <v>0</v>
      </c>
      <c r="U20" s="280">
        <f>'Effort Billable Hours'!P52</f>
        <v>0</v>
      </c>
      <c r="V20" s="285">
        <f t="shared" si="3"/>
        <v>0</v>
      </c>
      <c r="W20" s="280">
        <f>'Effort Billable Hours'!R52</f>
        <v>0</v>
      </c>
      <c r="X20" s="285">
        <f t="shared" si="4"/>
        <v>0</v>
      </c>
      <c r="Y20" s="280">
        <f>'Effort Billable Hours'!T52</f>
        <v>0</v>
      </c>
      <c r="Z20" s="285">
        <f t="shared" si="5"/>
        <v>0</v>
      </c>
      <c r="AA20" s="280">
        <f>'Effort Billable Hours'!V52</f>
        <v>0</v>
      </c>
      <c r="AB20" s="285">
        <f t="shared" si="6"/>
        <v>0</v>
      </c>
      <c r="AC20" s="280">
        <f>'Effort Billable Hours'!X52</f>
        <v>0</v>
      </c>
      <c r="AD20" s="285">
        <f t="shared" si="7"/>
        <v>0</v>
      </c>
      <c r="AE20" s="280">
        <f>'Effort Billable Hours'!Z52</f>
        <v>0</v>
      </c>
      <c r="AF20" s="285">
        <f t="shared" si="8"/>
        <v>0</v>
      </c>
      <c r="AG20" s="280">
        <f>'Effort Billable Hours'!AB52</f>
        <v>0</v>
      </c>
      <c r="AH20" s="285">
        <f t="shared" si="9"/>
        <v>0</v>
      </c>
      <c r="AI20" s="280">
        <f>'Effort Billable Hours'!AD52</f>
        <v>0</v>
      </c>
      <c r="AJ20" s="285">
        <f t="shared" si="10"/>
        <v>0</v>
      </c>
      <c r="AK20" s="280">
        <f>'Effort Billable Hours'!AF52</f>
        <v>0</v>
      </c>
      <c r="AL20" s="285">
        <f t="shared" si="11"/>
        <v>0</v>
      </c>
      <c r="AM20" s="280">
        <f>'Effort Billable Hours'!AH52</f>
        <v>0</v>
      </c>
      <c r="AN20" s="285">
        <f t="shared" si="12"/>
        <v>0</v>
      </c>
      <c r="AO20" s="280">
        <f>'Effort Billable Hours'!AJ52</f>
        <v>0</v>
      </c>
      <c r="AP20" s="285">
        <f t="shared" si="13"/>
        <v>0</v>
      </c>
      <c r="AQ20" s="280">
        <f>'Effort Billable Hours'!AL52</f>
        <v>0</v>
      </c>
      <c r="AR20" s="285">
        <f t="shared" si="14"/>
        <v>0</v>
      </c>
      <c r="AS20" s="280">
        <f>'Effort Billable Hours'!AN52</f>
        <v>0</v>
      </c>
      <c r="AT20" s="285">
        <f t="shared" si="15"/>
        <v>0</v>
      </c>
      <c r="AU20" s="280">
        <f>'Effort Billable Hours'!AP52</f>
        <v>0</v>
      </c>
      <c r="AV20" s="285">
        <f t="shared" si="16"/>
        <v>0</v>
      </c>
      <c r="AW20" s="280">
        <f>'Effort Billable Hours'!AR52</f>
        <v>0</v>
      </c>
      <c r="AX20" s="285">
        <f t="shared" si="17"/>
        <v>0</v>
      </c>
      <c r="AY20" s="280">
        <f>'Effort Billable Hours'!AT52</f>
        <v>0</v>
      </c>
      <c r="AZ20" s="285">
        <f t="shared" si="18"/>
        <v>0</v>
      </c>
      <c r="BA20" s="280">
        <f>'Effort Billable Hours'!AV52</f>
        <v>0</v>
      </c>
      <c r="BB20" s="285">
        <f t="shared" si="19"/>
        <v>0</v>
      </c>
      <c r="BC20" s="280">
        <f>'Effort Billable Hours'!AX52</f>
        <v>0</v>
      </c>
      <c r="BD20" s="285">
        <f t="shared" si="20"/>
        <v>0</v>
      </c>
      <c r="BE20" s="280">
        <f>'Effort Billable Hours'!AZ52</f>
        <v>0</v>
      </c>
      <c r="BF20" s="285">
        <f t="shared" si="21"/>
        <v>0</v>
      </c>
      <c r="BG20" s="280">
        <f>'Effort Billable Hours'!BB52</f>
        <v>0</v>
      </c>
      <c r="BH20" s="285">
        <f t="shared" si="22"/>
        <v>0</v>
      </c>
      <c r="BI20" s="280">
        <f>'Effort Billable Hours'!BD52</f>
        <v>0</v>
      </c>
      <c r="BJ20" s="285">
        <f t="shared" si="23"/>
        <v>0</v>
      </c>
      <c r="BK20" s="280">
        <f>'Effort Billable Hours'!BF52</f>
        <v>0</v>
      </c>
      <c r="BL20" s="285">
        <f t="shared" si="24"/>
        <v>0</v>
      </c>
      <c r="BM20" s="280">
        <f>'Effort Billable Hours'!BH52</f>
        <v>0</v>
      </c>
      <c r="BN20" s="285">
        <f t="shared" si="25"/>
        <v>0</v>
      </c>
      <c r="BO20" s="280">
        <f>'Effort Billable Hours'!BJ52</f>
        <v>0</v>
      </c>
      <c r="BP20" s="285">
        <f t="shared" si="26"/>
        <v>0</v>
      </c>
      <c r="BQ20" s="280">
        <f>'Effort Billable Hours'!BL52</f>
        <v>0</v>
      </c>
      <c r="BR20" s="285">
        <f t="shared" si="27"/>
        <v>0</v>
      </c>
      <c r="BS20" s="280">
        <f>'Effort Billable Hours'!BN52</f>
        <v>0</v>
      </c>
      <c r="BT20" s="285">
        <f t="shared" si="28"/>
        <v>0</v>
      </c>
      <c r="BU20" s="280">
        <f>'Effort Billable Hours'!BP52</f>
        <v>0</v>
      </c>
      <c r="BV20" s="285">
        <f t="shared" si="29"/>
        <v>0</v>
      </c>
      <c r="BW20" s="280">
        <f>'Effort Billable Hours'!BR52</f>
        <v>0</v>
      </c>
      <c r="BX20" s="285">
        <f t="shared" si="30"/>
        <v>0</v>
      </c>
      <c r="BY20" s="280">
        <f>'Effort Billable Hours'!BT52</f>
        <v>0</v>
      </c>
      <c r="BZ20" s="285">
        <f t="shared" si="31"/>
        <v>0</v>
      </c>
      <c r="CA20" s="280">
        <f>'Effort Billable Hours'!BV52</f>
        <v>0</v>
      </c>
      <c r="CB20" s="285">
        <f t="shared" si="32"/>
        <v>0</v>
      </c>
      <c r="CC20" s="280">
        <f>'Effort Billable Hours'!BX52</f>
        <v>0</v>
      </c>
      <c r="CD20" s="285">
        <f t="shared" si="33"/>
        <v>0</v>
      </c>
      <c r="CE20" s="280">
        <f>'Effort Billable Hours'!BZ52</f>
        <v>0</v>
      </c>
      <c r="CF20" s="285">
        <f t="shared" si="34"/>
        <v>0</v>
      </c>
      <c r="CG20" s="280">
        <f>'Effort Billable Hours'!CB52</f>
        <v>0</v>
      </c>
      <c r="CH20" s="285">
        <f t="shared" si="35"/>
        <v>0</v>
      </c>
      <c r="CI20" s="280">
        <f>'Effort Billable Hours'!CD52</f>
        <v>0</v>
      </c>
      <c r="CJ20" s="285">
        <f t="shared" si="36"/>
        <v>0</v>
      </c>
      <c r="CK20" s="280">
        <f>'Effort Billable Hours'!CF52</f>
        <v>0</v>
      </c>
      <c r="CL20" s="285">
        <f t="shared" si="37"/>
        <v>0</v>
      </c>
      <c r="CM20" s="280">
        <f>'Effort Billable Hours'!CH52</f>
        <v>0</v>
      </c>
      <c r="CN20" s="285">
        <f t="shared" si="38"/>
        <v>0</v>
      </c>
      <c r="CO20" s="280">
        <f>'Effort Billable Hours'!CJ52</f>
        <v>0</v>
      </c>
      <c r="CP20" s="285">
        <f t="shared" si="39"/>
        <v>0</v>
      </c>
      <c r="CQ20" s="280">
        <f>'Effort Billable Hours'!CL52</f>
        <v>0</v>
      </c>
      <c r="CR20" s="285">
        <f t="shared" si="40"/>
        <v>0</v>
      </c>
      <c r="CS20" s="280">
        <f>'Effort Billable Hours'!CN52</f>
        <v>0</v>
      </c>
      <c r="CT20" s="285">
        <f t="shared" si="41"/>
        <v>0</v>
      </c>
      <c r="CU20" s="280">
        <f>'Effort Billable Hours'!CP52</f>
        <v>0</v>
      </c>
      <c r="CV20" s="285">
        <f t="shared" si="42"/>
        <v>0</v>
      </c>
      <c r="CW20" s="280">
        <f>'Effort Billable Hours'!CR52</f>
        <v>0</v>
      </c>
      <c r="CX20" s="285">
        <f t="shared" si="43"/>
        <v>0</v>
      </c>
      <c r="CY20" s="280">
        <f>'Effort Billable Hours'!CT52</f>
        <v>0</v>
      </c>
      <c r="CZ20" s="285">
        <f t="shared" si="44"/>
        <v>0</v>
      </c>
      <c r="DA20" s="280">
        <f>'Effort Billable Hours'!CV52</f>
        <v>0</v>
      </c>
      <c r="DB20" s="285">
        <f t="shared" si="45"/>
        <v>0</v>
      </c>
      <c r="DC20" s="280">
        <f>'Effort Billable Hours'!CX52</f>
        <v>0</v>
      </c>
      <c r="DD20" s="285">
        <f t="shared" si="46"/>
        <v>0</v>
      </c>
      <c r="DE20" s="280">
        <f>'Effort Billable Hours'!CZ52</f>
        <v>0</v>
      </c>
      <c r="DF20" s="285">
        <f t="shared" si="47"/>
        <v>0</v>
      </c>
      <c r="DG20" s="280">
        <f>'Effort Billable Hours'!DB52</f>
        <v>0</v>
      </c>
      <c r="DH20" s="285">
        <f t="shared" si="48"/>
        <v>0</v>
      </c>
      <c r="DI20" s="280">
        <f>'Effort Billable Hours'!DD52</f>
        <v>0</v>
      </c>
      <c r="DJ20" s="285">
        <f t="shared" si="49"/>
        <v>0</v>
      </c>
      <c r="DK20" s="286">
        <f t="shared" si="55"/>
        <v>0</v>
      </c>
      <c r="DL20" s="287">
        <f t="shared" si="56"/>
        <v>0</v>
      </c>
    </row>
    <row r="21" spans="1:116" ht="12" customHeight="1" x14ac:dyDescent="0.2">
      <c r="A21" s="279" t="str">
        <f>'Effort Billable Hours'!K13</f>
        <v>Name 8</v>
      </c>
      <c r="B21" s="279" t="str">
        <f>'Effort Billable Hours'!K14</f>
        <v>Role</v>
      </c>
      <c r="C21" s="321"/>
      <c r="D21" s="280">
        <f>'Effort Billable Hours'!K33</f>
        <v>0</v>
      </c>
      <c r="E21" s="411"/>
      <c r="F21" s="281">
        <f t="shared" si="50"/>
        <v>0</v>
      </c>
      <c r="G21" s="322">
        <f t="shared" si="51"/>
        <v>0</v>
      </c>
      <c r="H21" s="322">
        <f t="shared" si="52"/>
        <v>0</v>
      </c>
      <c r="I21" s="322">
        <f t="shared" si="53"/>
        <v>0</v>
      </c>
      <c r="J21" s="282">
        <f t="shared" si="58"/>
        <v>0</v>
      </c>
      <c r="K21" s="283">
        <f t="shared" si="54"/>
        <v>0</v>
      </c>
      <c r="L21" s="288"/>
      <c r="M21" s="280">
        <f>'Effort Billable Hours'!H53</f>
        <v>0</v>
      </c>
      <c r="N21" s="285">
        <f>M21*$K21</f>
        <v>0</v>
      </c>
      <c r="O21" s="280">
        <f>'Effort Billable Hours'!J53</f>
        <v>0</v>
      </c>
      <c r="P21" s="285">
        <f t="shared" si="0"/>
        <v>0</v>
      </c>
      <c r="Q21" s="280">
        <f>'Effort Billable Hours'!L53</f>
        <v>0</v>
      </c>
      <c r="R21" s="285">
        <f t="shared" si="1"/>
        <v>0</v>
      </c>
      <c r="S21" s="280">
        <f>'Effort Billable Hours'!N53</f>
        <v>0</v>
      </c>
      <c r="T21" s="285">
        <f t="shared" si="2"/>
        <v>0</v>
      </c>
      <c r="U21" s="280">
        <f>'Effort Billable Hours'!P53</f>
        <v>0</v>
      </c>
      <c r="V21" s="285">
        <f t="shared" si="3"/>
        <v>0</v>
      </c>
      <c r="W21" s="280">
        <f>'Effort Billable Hours'!R53</f>
        <v>0</v>
      </c>
      <c r="X21" s="285">
        <f t="shared" si="4"/>
        <v>0</v>
      </c>
      <c r="Y21" s="280">
        <f>'Effort Billable Hours'!T53</f>
        <v>0</v>
      </c>
      <c r="Z21" s="285">
        <f t="shared" si="5"/>
        <v>0</v>
      </c>
      <c r="AA21" s="280">
        <f>'Effort Billable Hours'!V53</f>
        <v>0</v>
      </c>
      <c r="AB21" s="285">
        <f t="shared" si="6"/>
        <v>0</v>
      </c>
      <c r="AC21" s="280">
        <f>'Effort Billable Hours'!X53</f>
        <v>0</v>
      </c>
      <c r="AD21" s="285">
        <f t="shared" si="7"/>
        <v>0</v>
      </c>
      <c r="AE21" s="280">
        <f>'Effort Billable Hours'!Z53</f>
        <v>0</v>
      </c>
      <c r="AF21" s="285">
        <f t="shared" si="8"/>
        <v>0</v>
      </c>
      <c r="AG21" s="280">
        <f>'Effort Billable Hours'!AB53</f>
        <v>0</v>
      </c>
      <c r="AH21" s="285">
        <f t="shared" si="9"/>
        <v>0</v>
      </c>
      <c r="AI21" s="280">
        <f>'Effort Billable Hours'!AD53</f>
        <v>0</v>
      </c>
      <c r="AJ21" s="285">
        <f t="shared" si="10"/>
        <v>0</v>
      </c>
      <c r="AK21" s="280">
        <f>'Effort Billable Hours'!AF53</f>
        <v>0</v>
      </c>
      <c r="AL21" s="285">
        <f t="shared" si="11"/>
        <v>0</v>
      </c>
      <c r="AM21" s="280">
        <f>'Effort Billable Hours'!AH53</f>
        <v>0</v>
      </c>
      <c r="AN21" s="285">
        <f t="shared" si="12"/>
        <v>0</v>
      </c>
      <c r="AO21" s="280">
        <f>'Effort Billable Hours'!AJ53</f>
        <v>0</v>
      </c>
      <c r="AP21" s="285">
        <f t="shared" si="13"/>
        <v>0</v>
      </c>
      <c r="AQ21" s="280">
        <f>'Effort Billable Hours'!AL53</f>
        <v>0</v>
      </c>
      <c r="AR21" s="285">
        <f t="shared" si="14"/>
        <v>0</v>
      </c>
      <c r="AS21" s="280">
        <f>'Effort Billable Hours'!AN53</f>
        <v>0</v>
      </c>
      <c r="AT21" s="285">
        <f t="shared" si="15"/>
        <v>0</v>
      </c>
      <c r="AU21" s="280">
        <f>'Effort Billable Hours'!AP53</f>
        <v>0</v>
      </c>
      <c r="AV21" s="285">
        <f t="shared" si="16"/>
        <v>0</v>
      </c>
      <c r="AW21" s="280">
        <f>'Effort Billable Hours'!AR53</f>
        <v>0</v>
      </c>
      <c r="AX21" s="285">
        <f t="shared" si="17"/>
        <v>0</v>
      </c>
      <c r="AY21" s="280">
        <f>'Effort Billable Hours'!AT53</f>
        <v>0</v>
      </c>
      <c r="AZ21" s="285">
        <f t="shared" si="18"/>
        <v>0</v>
      </c>
      <c r="BA21" s="280">
        <f>'Effort Billable Hours'!AV53</f>
        <v>0</v>
      </c>
      <c r="BB21" s="285">
        <f t="shared" si="19"/>
        <v>0</v>
      </c>
      <c r="BC21" s="280">
        <f>'Effort Billable Hours'!AX53</f>
        <v>0</v>
      </c>
      <c r="BD21" s="285">
        <f t="shared" si="20"/>
        <v>0</v>
      </c>
      <c r="BE21" s="280">
        <f>'Effort Billable Hours'!AZ53</f>
        <v>0</v>
      </c>
      <c r="BF21" s="285">
        <f t="shared" si="21"/>
        <v>0</v>
      </c>
      <c r="BG21" s="280">
        <f>'Effort Billable Hours'!BB53</f>
        <v>0</v>
      </c>
      <c r="BH21" s="285">
        <f t="shared" si="22"/>
        <v>0</v>
      </c>
      <c r="BI21" s="280">
        <f>'Effort Billable Hours'!BD53</f>
        <v>0</v>
      </c>
      <c r="BJ21" s="285">
        <f t="shared" si="23"/>
        <v>0</v>
      </c>
      <c r="BK21" s="280">
        <f>'Effort Billable Hours'!BF53</f>
        <v>0</v>
      </c>
      <c r="BL21" s="285">
        <f t="shared" si="24"/>
        <v>0</v>
      </c>
      <c r="BM21" s="280">
        <f>'Effort Billable Hours'!BH53</f>
        <v>0</v>
      </c>
      <c r="BN21" s="285">
        <f t="shared" si="25"/>
        <v>0</v>
      </c>
      <c r="BO21" s="280">
        <f>'Effort Billable Hours'!BJ53</f>
        <v>0</v>
      </c>
      <c r="BP21" s="285">
        <f t="shared" si="26"/>
        <v>0</v>
      </c>
      <c r="BQ21" s="280">
        <f>'Effort Billable Hours'!BL53</f>
        <v>0</v>
      </c>
      <c r="BR21" s="285">
        <f t="shared" si="27"/>
        <v>0</v>
      </c>
      <c r="BS21" s="280">
        <f>'Effort Billable Hours'!BN53</f>
        <v>0</v>
      </c>
      <c r="BT21" s="285">
        <f t="shared" si="28"/>
        <v>0</v>
      </c>
      <c r="BU21" s="280">
        <f>'Effort Billable Hours'!BP53</f>
        <v>0</v>
      </c>
      <c r="BV21" s="285">
        <f t="shared" si="29"/>
        <v>0</v>
      </c>
      <c r="BW21" s="280">
        <f>'Effort Billable Hours'!BR53</f>
        <v>0</v>
      </c>
      <c r="BX21" s="285">
        <f t="shared" si="30"/>
        <v>0</v>
      </c>
      <c r="BY21" s="280">
        <f>'Effort Billable Hours'!BT53</f>
        <v>0</v>
      </c>
      <c r="BZ21" s="285">
        <f t="shared" si="31"/>
        <v>0</v>
      </c>
      <c r="CA21" s="280">
        <f>'Effort Billable Hours'!BV53</f>
        <v>0</v>
      </c>
      <c r="CB21" s="285">
        <f t="shared" si="32"/>
        <v>0</v>
      </c>
      <c r="CC21" s="280">
        <f>'Effort Billable Hours'!BX53</f>
        <v>0</v>
      </c>
      <c r="CD21" s="285">
        <f t="shared" si="33"/>
        <v>0</v>
      </c>
      <c r="CE21" s="280">
        <f>'Effort Billable Hours'!BZ53</f>
        <v>0</v>
      </c>
      <c r="CF21" s="285">
        <f t="shared" si="34"/>
        <v>0</v>
      </c>
      <c r="CG21" s="280">
        <f>'Effort Billable Hours'!CB53</f>
        <v>0</v>
      </c>
      <c r="CH21" s="285">
        <f t="shared" si="35"/>
        <v>0</v>
      </c>
      <c r="CI21" s="280">
        <f>'Effort Billable Hours'!CD53</f>
        <v>0</v>
      </c>
      <c r="CJ21" s="285">
        <f t="shared" si="36"/>
        <v>0</v>
      </c>
      <c r="CK21" s="280">
        <f>'Effort Billable Hours'!CF53</f>
        <v>0</v>
      </c>
      <c r="CL21" s="285">
        <f t="shared" si="37"/>
        <v>0</v>
      </c>
      <c r="CM21" s="280">
        <f>'Effort Billable Hours'!CH53</f>
        <v>0</v>
      </c>
      <c r="CN21" s="285">
        <f t="shared" si="38"/>
        <v>0</v>
      </c>
      <c r="CO21" s="280">
        <f>'Effort Billable Hours'!CJ53</f>
        <v>0</v>
      </c>
      <c r="CP21" s="285">
        <f t="shared" si="39"/>
        <v>0</v>
      </c>
      <c r="CQ21" s="280">
        <f>'Effort Billable Hours'!CL53</f>
        <v>0</v>
      </c>
      <c r="CR21" s="285">
        <f t="shared" si="40"/>
        <v>0</v>
      </c>
      <c r="CS21" s="280">
        <f>'Effort Billable Hours'!CN53</f>
        <v>0</v>
      </c>
      <c r="CT21" s="285">
        <f t="shared" si="41"/>
        <v>0</v>
      </c>
      <c r="CU21" s="280">
        <f>'Effort Billable Hours'!CP53</f>
        <v>0</v>
      </c>
      <c r="CV21" s="285">
        <f t="shared" si="42"/>
        <v>0</v>
      </c>
      <c r="CW21" s="280">
        <f>'Effort Billable Hours'!CR53</f>
        <v>0</v>
      </c>
      <c r="CX21" s="285">
        <f t="shared" si="43"/>
        <v>0</v>
      </c>
      <c r="CY21" s="280">
        <f>'Effort Billable Hours'!CT53</f>
        <v>0</v>
      </c>
      <c r="CZ21" s="285">
        <f t="shared" si="44"/>
        <v>0</v>
      </c>
      <c r="DA21" s="280">
        <f>'Effort Billable Hours'!CV53</f>
        <v>0</v>
      </c>
      <c r="DB21" s="285">
        <f t="shared" si="45"/>
        <v>0</v>
      </c>
      <c r="DC21" s="280">
        <f>'Effort Billable Hours'!CX53</f>
        <v>0</v>
      </c>
      <c r="DD21" s="285">
        <f t="shared" si="46"/>
        <v>0</v>
      </c>
      <c r="DE21" s="280">
        <f>'Effort Billable Hours'!CZ53</f>
        <v>0</v>
      </c>
      <c r="DF21" s="285">
        <f t="shared" si="47"/>
        <v>0</v>
      </c>
      <c r="DG21" s="280">
        <f>'Effort Billable Hours'!DB53</f>
        <v>0</v>
      </c>
      <c r="DH21" s="285">
        <f t="shared" si="48"/>
        <v>0</v>
      </c>
      <c r="DI21" s="280">
        <f>'Effort Billable Hours'!DD53</f>
        <v>0</v>
      </c>
      <c r="DJ21" s="285">
        <f t="shared" si="49"/>
        <v>0</v>
      </c>
      <c r="DK21" s="286">
        <f t="shared" si="55"/>
        <v>0</v>
      </c>
      <c r="DL21" s="287">
        <f t="shared" si="56"/>
        <v>0</v>
      </c>
    </row>
    <row r="22" spans="1:116" ht="12" customHeight="1" x14ac:dyDescent="0.2">
      <c r="A22" s="279" t="str">
        <f>'Effort Billable Hours'!L13</f>
        <v>Name 9</v>
      </c>
      <c r="B22" s="279" t="str">
        <f>'Effort Billable Hours'!L14</f>
        <v>Role</v>
      </c>
      <c r="C22" s="321"/>
      <c r="D22" s="280">
        <f>'Effort Billable Hours'!L33</f>
        <v>0</v>
      </c>
      <c r="E22" s="411"/>
      <c r="F22" s="281">
        <f t="shared" ref="F22:F25" si="59">C22*D22</f>
        <v>0</v>
      </c>
      <c r="G22" s="322">
        <f t="shared" si="51"/>
        <v>0</v>
      </c>
      <c r="H22" s="322">
        <f t="shared" si="52"/>
        <v>0</v>
      </c>
      <c r="I22" s="322">
        <f t="shared" si="53"/>
        <v>0</v>
      </c>
      <c r="J22" s="282">
        <f t="shared" si="58"/>
        <v>0</v>
      </c>
      <c r="K22" s="283">
        <f t="shared" si="54"/>
        <v>0</v>
      </c>
      <c r="L22" s="288"/>
      <c r="M22" s="280">
        <f>'Effort Billable Hours'!H54</f>
        <v>0</v>
      </c>
      <c r="N22" s="285">
        <f t="shared" ref="N22:P26" si="60">M22*$K22</f>
        <v>0</v>
      </c>
      <c r="O22" s="280">
        <f>'Effort Billable Hours'!J54</f>
        <v>0</v>
      </c>
      <c r="P22" s="285">
        <f t="shared" si="60"/>
        <v>0</v>
      </c>
      <c r="Q22" s="280">
        <f>'Effort Billable Hours'!L54</f>
        <v>0</v>
      </c>
      <c r="R22" s="285">
        <f t="shared" ref="R22" si="61">Q22*$K22</f>
        <v>0</v>
      </c>
      <c r="S22" s="280">
        <f>'Effort Billable Hours'!N54</f>
        <v>0</v>
      </c>
      <c r="T22" s="285">
        <f t="shared" ref="T22" si="62">S22*$K22</f>
        <v>0</v>
      </c>
      <c r="U22" s="280">
        <f>'Effort Billable Hours'!P54</f>
        <v>0</v>
      </c>
      <c r="V22" s="285">
        <f t="shared" ref="V22" si="63">U22*$K22</f>
        <v>0</v>
      </c>
      <c r="W22" s="280">
        <f>'Effort Billable Hours'!R54</f>
        <v>0</v>
      </c>
      <c r="X22" s="285">
        <f t="shared" ref="X22" si="64">W22*$K22</f>
        <v>0</v>
      </c>
      <c r="Y22" s="280">
        <f>'Effort Billable Hours'!T54</f>
        <v>0</v>
      </c>
      <c r="Z22" s="285">
        <f t="shared" ref="Z22" si="65">Y22*$K22</f>
        <v>0</v>
      </c>
      <c r="AA22" s="280">
        <f>'Effort Billable Hours'!V54</f>
        <v>0</v>
      </c>
      <c r="AB22" s="285">
        <f t="shared" ref="AB22" si="66">AA22*$K22</f>
        <v>0</v>
      </c>
      <c r="AC22" s="280">
        <f>'Effort Billable Hours'!X54</f>
        <v>0</v>
      </c>
      <c r="AD22" s="285">
        <f t="shared" ref="AD22" si="67">AC22*$K22</f>
        <v>0</v>
      </c>
      <c r="AE22" s="280">
        <f>'Effort Billable Hours'!Z54</f>
        <v>0</v>
      </c>
      <c r="AF22" s="285">
        <f t="shared" ref="AF22" si="68">AE22*$K22</f>
        <v>0</v>
      </c>
      <c r="AG22" s="280">
        <f>'Effort Billable Hours'!AB54</f>
        <v>0</v>
      </c>
      <c r="AH22" s="285">
        <f t="shared" ref="AH22" si="69">AG22*$K22</f>
        <v>0</v>
      </c>
      <c r="AI22" s="280">
        <f>'Effort Billable Hours'!AD54</f>
        <v>0</v>
      </c>
      <c r="AJ22" s="285">
        <f t="shared" ref="AJ22" si="70">AI22*$K22</f>
        <v>0</v>
      </c>
      <c r="AK22" s="280">
        <f>'Effort Billable Hours'!AF54</f>
        <v>0</v>
      </c>
      <c r="AL22" s="285">
        <f t="shared" ref="AL22" si="71">AK22*$K22</f>
        <v>0</v>
      </c>
      <c r="AM22" s="280">
        <f>'Effort Billable Hours'!AH54</f>
        <v>0</v>
      </c>
      <c r="AN22" s="285">
        <f t="shared" ref="AN22" si="72">AM22*$K22</f>
        <v>0</v>
      </c>
      <c r="AO22" s="280">
        <f>'Effort Billable Hours'!AJ54</f>
        <v>0</v>
      </c>
      <c r="AP22" s="285">
        <f t="shared" ref="AP22" si="73">AO22*$K22</f>
        <v>0</v>
      </c>
      <c r="AQ22" s="280">
        <f>'Effort Billable Hours'!AL54</f>
        <v>0</v>
      </c>
      <c r="AR22" s="285">
        <f t="shared" ref="AR22" si="74">AQ22*$K22</f>
        <v>0</v>
      </c>
      <c r="AS22" s="280">
        <f>'Effort Billable Hours'!AN54</f>
        <v>0</v>
      </c>
      <c r="AT22" s="285">
        <f t="shared" ref="AT22" si="75">AS22*$K22</f>
        <v>0</v>
      </c>
      <c r="AU22" s="280">
        <f>'Effort Billable Hours'!AP54</f>
        <v>0</v>
      </c>
      <c r="AV22" s="285">
        <f t="shared" ref="AV22" si="76">AU22*$K22</f>
        <v>0</v>
      </c>
      <c r="AW22" s="280">
        <f>'Effort Billable Hours'!AR54</f>
        <v>0</v>
      </c>
      <c r="AX22" s="285">
        <f t="shared" ref="AX22" si="77">AW22*$K22</f>
        <v>0</v>
      </c>
      <c r="AY22" s="280">
        <f>'Effort Billable Hours'!AT54</f>
        <v>0</v>
      </c>
      <c r="AZ22" s="285">
        <f t="shared" ref="AZ22" si="78">AY22*$K22</f>
        <v>0</v>
      </c>
      <c r="BA22" s="280">
        <f>'Effort Billable Hours'!AV54</f>
        <v>0</v>
      </c>
      <c r="BB22" s="285">
        <f t="shared" ref="BB22" si="79">BA22*$K22</f>
        <v>0</v>
      </c>
      <c r="BC22" s="280">
        <f>'Effort Billable Hours'!AX54</f>
        <v>0</v>
      </c>
      <c r="BD22" s="285">
        <f t="shared" ref="BD22" si="80">BC22*$K22</f>
        <v>0</v>
      </c>
      <c r="BE22" s="280">
        <f>'Effort Billable Hours'!AZ54</f>
        <v>0</v>
      </c>
      <c r="BF22" s="285">
        <f t="shared" ref="BF22" si="81">BE22*$K22</f>
        <v>0</v>
      </c>
      <c r="BG22" s="280">
        <f>'Effort Billable Hours'!BB54</f>
        <v>0</v>
      </c>
      <c r="BH22" s="285">
        <f t="shared" ref="BH22" si="82">BG22*$K22</f>
        <v>0</v>
      </c>
      <c r="BI22" s="280">
        <f>'Effort Billable Hours'!BD54</f>
        <v>0</v>
      </c>
      <c r="BJ22" s="285">
        <f t="shared" ref="BJ22" si="83">BI22*$K22</f>
        <v>0</v>
      </c>
      <c r="BK22" s="280">
        <f>'Effort Billable Hours'!BF54</f>
        <v>0</v>
      </c>
      <c r="BL22" s="285">
        <f t="shared" ref="BL22" si="84">BK22*$K22</f>
        <v>0</v>
      </c>
      <c r="BM22" s="280">
        <f>'Effort Billable Hours'!BH54</f>
        <v>0</v>
      </c>
      <c r="BN22" s="285">
        <f t="shared" ref="BN22" si="85">BM22*$K22</f>
        <v>0</v>
      </c>
      <c r="BO22" s="280">
        <f>'Effort Billable Hours'!BJ54</f>
        <v>0</v>
      </c>
      <c r="BP22" s="285">
        <f t="shared" ref="BP22" si="86">BO22*$K22</f>
        <v>0</v>
      </c>
      <c r="BQ22" s="280">
        <f>'Effort Billable Hours'!BL54</f>
        <v>0</v>
      </c>
      <c r="BR22" s="285">
        <f t="shared" ref="BR22" si="87">BQ22*$K22</f>
        <v>0</v>
      </c>
      <c r="BS22" s="280">
        <f>'Effort Billable Hours'!BN54</f>
        <v>0</v>
      </c>
      <c r="BT22" s="285">
        <f t="shared" ref="BT22" si="88">BS22*$K22</f>
        <v>0</v>
      </c>
      <c r="BU22" s="280">
        <f>'Effort Billable Hours'!BP54</f>
        <v>0</v>
      </c>
      <c r="BV22" s="285">
        <f t="shared" ref="BV22" si="89">BU22*$K22</f>
        <v>0</v>
      </c>
      <c r="BW22" s="280">
        <f>'Effort Billable Hours'!BR54</f>
        <v>0</v>
      </c>
      <c r="BX22" s="285">
        <f t="shared" ref="BX22" si="90">BW22*$K22</f>
        <v>0</v>
      </c>
      <c r="BY22" s="280">
        <f>'Effort Billable Hours'!BT54</f>
        <v>0</v>
      </c>
      <c r="BZ22" s="285">
        <f t="shared" ref="BZ22" si="91">BY22*$K22</f>
        <v>0</v>
      </c>
      <c r="CA22" s="280">
        <f>'Effort Billable Hours'!BV54</f>
        <v>0</v>
      </c>
      <c r="CB22" s="285">
        <f t="shared" ref="CB22" si="92">CA22*$K22</f>
        <v>0</v>
      </c>
      <c r="CC22" s="280">
        <f>'Effort Billable Hours'!BX54</f>
        <v>0</v>
      </c>
      <c r="CD22" s="285">
        <f t="shared" ref="CD22" si="93">CC22*$K22</f>
        <v>0</v>
      </c>
      <c r="CE22" s="280">
        <f>'Effort Billable Hours'!BZ54</f>
        <v>0</v>
      </c>
      <c r="CF22" s="285">
        <f t="shared" ref="CF22" si="94">CE22*$K22</f>
        <v>0</v>
      </c>
      <c r="CG22" s="280">
        <f>'Effort Billable Hours'!CB54</f>
        <v>0</v>
      </c>
      <c r="CH22" s="285">
        <f t="shared" ref="CH22" si="95">CG22*$K22</f>
        <v>0</v>
      </c>
      <c r="CI22" s="280">
        <f>'Effort Billable Hours'!CD54</f>
        <v>0</v>
      </c>
      <c r="CJ22" s="285">
        <f t="shared" ref="CJ22" si="96">CI22*$K22</f>
        <v>0</v>
      </c>
      <c r="CK22" s="280">
        <f>'Effort Billable Hours'!CF54</f>
        <v>0</v>
      </c>
      <c r="CL22" s="285">
        <f t="shared" ref="CL22" si="97">CK22*$K22</f>
        <v>0</v>
      </c>
      <c r="CM22" s="280">
        <f>'Effort Billable Hours'!CH54</f>
        <v>0</v>
      </c>
      <c r="CN22" s="285">
        <f t="shared" ref="CN22" si="98">CM22*$K22</f>
        <v>0</v>
      </c>
      <c r="CO22" s="280">
        <f>'Effort Billable Hours'!CJ54</f>
        <v>0</v>
      </c>
      <c r="CP22" s="285">
        <f t="shared" ref="CP22" si="99">CO22*$K22</f>
        <v>0</v>
      </c>
      <c r="CQ22" s="280">
        <f>'Effort Billable Hours'!CL54</f>
        <v>0</v>
      </c>
      <c r="CR22" s="285">
        <f t="shared" ref="CR22" si="100">CQ22*$K22</f>
        <v>0</v>
      </c>
      <c r="CS22" s="280">
        <f>'Effort Billable Hours'!CN54</f>
        <v>0</v>
      </c>
      <c r="CT22" s="285">
        <f t="shared" ref="CT22" si="101">CS22*$K22</f>
        <v>0</v>
      </c>
      <c r="CU22" s="280">
        <f>'Effort Billable Hours'!CP54</f>
        <v>0</v>
      </c>
      <c r="CV22" s="285">
        <f t="shared" ref="CV22" si="102">CU22*$K22</f>
        <v>0</v>
      </c>
      <c r="CW22" s="280">
        <f>'Effort Billable Hours'!CR54</f>
        <v>0</v>
      </c>
      <c r="CX22" s="285">
        <f t="shared" ref="CX22" si="103">CW22*$K22</f>
        <v>0</v>
      </c>
      <c r="CY22" s="280">
        <f>'Effort Billable Hours'!CT54</f>
        <v>0</v>
      </c>
      <c r="CZ22" s="285">
        <f t="shared" ref="CZ22" si="104">CY22*$K22</f>
        <v>0</v>
      </c>
      <c r="DA22" s="280">
        <f>'Effort Billable Hours'!CV54</f>
        <v>0</v>
      </c>
      <c r="DB22" s="285">
        <f t="shared" ref="DB22" si="105">DA22*$K22</f>
        <v>0</v>
      </c>
      <c r="DC22" s="280">
        <f>'Effort Billable Hours'!CX54</f>
        <v>0</v>
      </c>
      <c r="DD22" s="285">
        <f t="shared" ref="DD22" si="106">DC22*$K22</f>
        <v>0</v>
      </c>
      <c r="DE22" s="280">
        <f>'Effort Billable Hours'!CZ54</f>
        <v>0</v>
      </c>
      <c r="DF22" s="285">
        <f t="shared" ref="DF22" si="107">DE22*$K22</f>
        <v>0</v>
      </c>
      <c r="DG22" s="280">
        <f>'Effort Billable Hours'!DB54</f>
        <v>0</v>
      </c>
      <c r="DH22" s="285">
        <f t="shared" ref="DH22" si="108">DG22*$K22</f>
        <v>0</v>
      </c>
      <c r="DI22" s="280">
        <f>'Effort Billable Hours'!DD54</f>
        <v>0</v>
      </c>
      <c r="DJ22" s="285">
        <f t="shared" ref="DJ22" si="109">DI22*$K22</f>
        <v>0</v>
      </c>
      <c r="DK22" s="286">
        <f t="shared" si="55"/>
        <v>0</v>
      </c>
      <c r="DL22" s="287">
        <f t="shared" si="56"/>
        <v>0</v>
      </c>
    </row>
    <row r="23" spans="1:116" ht="12" customHeight="1" x14ac:dyDescent="0.2">
      <c r="A23" s="279" t="str">
        <f>'Effort Billable Hours'!M13</f>
        <v>Name 10</v>
      </c>
      <c r="B23" s="279" t="str">
        <f>'Effort Billable Hours'!M14</f>
        <v>Role</v>
      </c>
      <c r="C23" s="321"/>
      <c r="D23" s="280">
        <f>'Effort Billable Hours'!M33</f>
        <v>0</v>
      </c>
      <c r="E23" s="411"/>
      <c r="F23" s="281">
        <f t="shared" si="59"/>
        <v>0</v>
      </c>
      <c r="G23" s="322">
        <f t="shared" si="51"/>
        <v>0</v>
      </c>
      <c r="H23" s="322">
        <f t="shared" si="52"/>
        <v>0</v>
      </c>
      <c r="I23" s="322">
        <f t="shared" si="53"/>
        <v>0</v>
      </c>
      <c r="J23" s="282">
        <f t="shared" si="58"/>
        <v>0</v>
      </c>
      <c r="K23" s="283">
        <f t="shared" si="54"/>
        <v>0</v>
      </c>
      <c r="L23" s="288"/>
      <c r="M23" s="280">
        <f>'Effort Billable Hours'!H55</f>
        <v>0</v>
      </c>
      <c r="N23" s="285">
        <f t="shared" si="60"/>
        <v>0</v>
      </c>
      <c r="O23" s="280">
        <f>'Effort Billable Hours'!J55</f>
        <v>0</v>
      </c>
      <c r="P23" s="285">
        <f t="shared" si="60"/>
        <v>0</v>
      </c>
      <c r="Q23" s="280">
        <f>'Effort Billable Hours'!L55</f>
        <v>0</v>
      </c>
      <c r="R23" s="285">
        <f t="shared" ref="R23" si="110">Q23*$K23</f>
        <v>0</v>
      </c>
      <c r="S23" s="280">
        <f>'Effort Billable Hours'!N55</f>
        <v>0</v>
      </c>
      <c r="T23" s="285">
        <f t="shared" ref="T23" si="111">S23*$K23</f>
        <v>0</v>
      </c>
      <c r="U23" s="280">
        <f>'Effort Billable Hours'!P55</f>
        <v>0</v>
      </c>
      <c r="V23" s="285">
        <f t="shared" ref="V23" si="112">U23*$K23</f>
        <v>0</v>
      </c>
      <c r="W23" s="280">
        <f>'Effort Billable Hours'!R55</f>
        <v>0</v>
      </c>
      <c r="X23" s="285">
        <f t="shared" ref="X23" si="113">W23*$K23</f>
        <v>0</v>
      </c>
      <c r="Y23" s="280">
        <f>'Effort Billable Hours'!T55</f>
        <v>0</v>
      </c>
      <c r="Z23" s="285">
        <f t="shared" ref="Z23" si="114">Y23*$K23</f>
        <v>0</v>
      </c>
      <c r="AA23" s="280">
        <f>'Effort Billable Hours'!V55</f>
        <v>0</v>
      </c>
      <c r="AB23" s="285">
        <f t="shared" ref="AB23" si="115">AA23*$K23</f>
        <v>0</v>
      </c>
      <c r="AC23" s="280">
        <f>'Effort Billable Hours'!X55</f>
        <v>0</v>
      </c>
      <c r="AD23" s="285">
        <f t="shared" ref="AD23" si="116">AC23*$K23</f>
        <v>0</v>
      </c>
      <c r="AE23" s="280">
        <f>'Effort Billable Hours'!Z55</f>
        <v>0</v>
      </c>
      <c r="AF23" s="285">
        <f t="shared" ref="AF23" si="117">AE23*$K23</f>
        <v>0</v>
      </c>
      <c r="AG23" s="280">
        <f>'Effort Billable Hours'!AB55</f>
        <v>0</v>
      </c>
      <c r="AH23" s="285">
        <f t="shared" ref="AH23" si="118">AG23*$K23</f>
        <v>0</v>
      </c>
      <c r="AI23" s="280">
        <f>'Effort Billable Hours'!AD55</f>
        <v>0</v>
      </c>
      <c r="AJ23" s="285">
        <f t="shared" ref="AJ23" si="119">AI23*$K23</f>
        <v>0</v>
      </c>
      <c r="AK23" s="280">
        <f>'Effort Billable Hours'!AF55</f>
        <v>0</v>
      </c>
      <c r="AL23" s="285">
        <f t="shared" ref="AL23" si="120">AK23*$K23</f>
        <v>0</v>
      </c>
      <c r="AM23" s="280">
        <f>'Effort Billable Hours'!AH55</f>
        <v>0</v>
      </c>
      <c r="AN23" s="285">
        <f t="shared" ref="AN23" si="121">AM23*$K23</f>
        <v>0</v>
      </c>
      <c r="AO23" s="280">
        <f>'Effort Billable Hours'!AJ55</f>
        <v>0</v>
      </c>
      <c r="AP23" s="285">
        <f t="shared" ref="AP23" si="122">AO23*$K23</f>
        <v>0</v>
      </c>
      <c r="AQ23" s="280">
        <f>'Effort Billable Hours'!AL55</f>
        <v>0</v>
      </c>
      <c r="AR23" s="285">
        <f t="shared" ref="AR23" si="123">AQ23*$K23</f>
        <v>0</v>
      </c>
      <c r="AS23" s="280">
        <f>'Effort Billable Hours'!AN55</f>
        <v>0</v>
      </c>
      <c r="AT23" s="285">
        <f t="shared" ref="AT23" si="124">AS23*$K23</f>
        <v>0</v>
      </c>
      <c r="AU23" s="280">
        <f>'Effort Billable Hours'!AP55</f>
        <v>0</v>
      </c>
      <c r="AV23" s="285">
        <f t="shared" ref="AV23" si="125">AU23*$K23</f>
        <v>0</v>
      </c>
      <c r="AW23" s="280">
        <f>'Effort Billable Hours'!AR55</f>
        <v>0</v>
      </c>
      <c r="AX23" s="285">
        <f t="shared" ref="AX23" si="126">AW23*$K23</f>
        <v>0</v>
      </c>
      <c r="AY23" s="280">
        <f>'Effort Billable Hours'!AT55</f>
        <v>0</v>
      </c>
      <c r="AZ23" s="285">
        <f t="shared" ref="AZ23" si="127">AY23*$K23</f>
        <v>0</v>
      </c>
      <c r="BA23" s="280">
        <f>'Effort Billable Hours'!AV55</f>
        <v>0</v>
      </c>
      <c r="BB23" s="285">
        <f t="shared" ref="BB23" si="128">BA23*$K23</f>
        <v>0</v>
      </c>
      <c r="BC23" s="280">
        <f>'Effort Billable Hours'!AX55</f>
        <v>0</v>
      </c>
      <c r="BD23" s="285">
        <f t="shared" ref="BD23" si="129">BC23*$K23</f>
        <v>0</v>
      </c>
      <c r="BE23" s="280">
        <f>'Effort Billable Hours'!AZ55</f>
        <v>0</v>
      </c>
      <c r="BF23" s="285">
        <f t="shared" ref="BF23" si="130">BE23*$K23</f>
        <v>0</v>
      </c>
      <c r="BG23" s="280">
        <f>'Effort Billable Hours'!BB55</f>
        <v>0</v>
      </c>
      <c r="BH23" s="285">
        <f t="shared" ref="BH23" si="131">BG23*$K23</f>
        <v>0</v>
      </c>
      <c r="BI23" s="280">
        <f>'Effort Billable Hours'!BD55</f>
        <v>0</v>
      </c>
      <c r="BJ23" s="285">
        <f t="shared" ref="BJ23" si="132">BI23*$K23</f>
        <v>0</v>
      </c>
      <c r="BK23" s="280">
        <f>'Effort Billable Hours'!BF55</f>
        <v>0</v>
      </c>
      <c r="BL23" s="285">
        <f t="shared" ref="BL23" si="133">BK23*$K23</f>
        <v>0</v>
      </c>
      <c r="BM23" s="280">
        <f>'Effort Billable Hours'!BH55</f>
        <v>0</v>
      </c>
      <c r="BN23" s="285">
        <f t="shared" ref="BN23" si="134">BM23*$K23</f>
        <v>0</v>
      </c>
      <c r="BO23" s="280">
        <f>'Effort Billable Hours'!BJ55</f>
        <v>0</v>
      </c>
      <c r="BP23" s="285">
        <f t="shared" ref="BP23" si="135">BO23*$K23</f>
        <v>0</v>
      </c>
      <c r="BQ23" s="280">
        <f>'Effort Billable Hours'!BL55</f>
        <v>0</v>
      </c>
      <c r="BR23" s="285">
        <f t="shared" ref="BR23" si="136">BQ23*$K23</f>
        <v>0</v>
      </c>
      <c r="BS23" s="280">
        <f>'Effort Billable Hours'!BN55</f>
        <v>0</v>
      </c>
      <c r="BT23" s="285">
        <f t="shared" ref="BT23" si="137">BS23*$K23</f>
        <v>0</v>
      </c>
      <c r="BU23" s="280">
        <f>'Effort Billable Hours'!BP55</f>
        <v>0</v>
      </c>
      <c r="BV23" s="285">
        <f t="shared" ref="BV23" si="138">BU23*$K23</f>
        <v>0</v>
      </c>
      <c r="BW23" s="280">
        <f>'Effort Billable Hours'!BR55</f>
        <v>0</v>
      </c>
      <c r="BX23" s="285">
        <f t="shared" ref="BX23" si="139">BW23*$K23</f>
        <v>0</v>
      </c>
      <c r="BY23" s="280">
        <f>'Effort Billable Hours'!BT55</f>
        <v>0</v>
      </c>
      <c r="BZ23" s="285">
        <f t="shared" ref="BZ23" si="140">BY23*$K23</f>
        <v>0</v>
      </c>
      <c r="CA23" s="280">
        <f>'Effort Billable Hours'!BV55</f>
        <v>0</v>
      </c>
      <c r="CB23" s="285">
        <f t="shared" ref="CB23" si="141">CA23*$K23</f>
        <v>0</v>
      </c>
      <c r="CC23" s="280">
        <f>'Effort Billable Hours'!BX55</f>
        <v>0</v>
      </c>
      <c r="CD23" s="285">
        <f t="shared" ref="CD23" si="142">CC23*$K23</f>
        <v>0</v>
      </c>
      <c r="CE23" s="280">
        <f>'Effort Billable Hours'!BZ55</f>
        <v>0</v>
      </c>
      <c r="CF23" s="285">
        <f t="shared" ref="CF23" si="143">CE23*$K23</f>
        <v>0</v>
      </c>
      <c r="CG23" s="280">
        <f>'Effort Billable Hours'!CB55</f>
        <v>0</v>
      </c>
      <c r="CH23" s="285">
        <f t="shared" ref="CH23" si="144">CG23*$K23</f>
        <v>0</v>
      </c>
      <c r="CI23" s="280">
        <f>'Effort Billable Hours'!CD55</f>
        <v>0</v>
      </c>
      <c r="CJ23" s="285">
        <f t="shared" ref="CJ23" si="145">CI23*$K23</f>
        <v>0</v>
      </c>
      <c r="CK23" s="280">
        <f>'Effort Billable Hours'!CF55</f>
        <v>0</v>
      </c>
      <c r="CL23" s="285">
        <f t="shared" ref="CL23" si="146">CK23*$K23</f>
        <v>0</v>
      </c>
      <c r="CM23" s="280">
        <f>'Effort Billable Hours'!CH55</f>
        <v>0</v>
      </c>
      <c r="CN23" s="285">
        <f t="shared" ref="CN23" si="147">CM23*$K23</f>
        <v>0</v>
      </c>
      <c r="CO23" s="280">
        <f>'Effort Billable Hours'!CJ55</f>
        <v>0</v>
      </c>
      <c r="CP23" s="285">
        <f t="shared" ref="CP23" si="148">CO23*$K23</f>
        <v>0</v>
      </c>
      <c r="CQ23" s="280">
        <f>'Effort Billable Hours'!CL55</f>
        <v>0</v>
      </c>
      <c r="CR23" s="285">
        <f t="shared" ref="CR23" si="149">CQ23*$K23</f>
        <v>0</v>
      </c>
      <c r="CS23" s="280">
        <f>'Effort Billable Hours'!CN55</f>
        <v>0</v>
      </c>
      <c r="CT23" s="285">
        <f t="shared" ref="CT23" si="150">CS23*$K23</f>
        <v>0</v>
      </c>
      <c r="CU23" s="280">
        <f>'Effort Billable Hours'!CP55</f>
        <v>0</v>
      </c>
      <c r="CV23" s="285">
        <f t="shared" ref="CV23" si="151">CU23*$K23</f>
        <v>0</v>
      </c>
      <c r="CW23" s="280">
        <f>'Effort Billable Hours'!CR55</f>
        <v>0</v>
      </c>
      <c r="CX23" s="285">
        <f t="shared" ref="CX23" si="152">CW23*$K23</f>
        <v>0</v>
      </c>
      <c r="CY23" s="280">
        <f>'Effort Billable Hours'!CT55</f>
        <v>0</v>
      </c>
      <c r="CZ23" s="285">
        <f t="shared" ref="CZ23" si="153">CY23*$K23</f>
        <v>0</v>
      </c>
      <c r="DA23" s="280">
        <f>'Effort Billable Hours'!CV55</f>
        <v>0</v>
      </c>
      <c r="DB23" s="285">
        <f t="shared" ref="DB23" si="154">DA23*$K23</f>
        <v>0</v>
      </c>
      <c r="DC23" s="280">
        <f>'Effort Billable Hours'!CX55</f>
        <v>0</v>
      </c>
      <c r="DD23" s="285">
        <f t="shared" ref="DD23" si="155">DC23*$K23</f>
        <v>0</v>
      </c>
      <c r="DE23" s="280">
        <f>'Effort Billable Hours'!CZ55</f>
        <v>0</v>
      </c>
      <c r="DF23" s="285">
        <f t="shared" ref="DF23" si="156">DE23*$K23</f>
        <v>0</v>
      </c>
      <c r="DG23" s="280">
        <f>'Effort Billable Hours'!DB55</f>
        <v>0</v>
      </c>
      <c r="DH23" s="285">
        <f t="shared" ref="DH23" si="157">DG23*$K23</f>
        <v>0</v>
      </c>
      <c r="DI23" s="280">
        <f>'Effort Billable Hours'!DD55</f>
        <v>0</v>
      </c>
      <c r="DJ23" s="285">
        <f t="shared" ref="DJ23" si="158">DI23*$K23</f>
        <v>0</v>
      </c>
      <c r="DK23" s="286">
        <f t="shared" si="55"/>
        <v>0</v>
      </c>
      <c r="DL23" s="287">
        <f t="shared" si="56"/>
        <v>0</v>
      </c>
    </row>
    <row r="24" spans="1:116" ht="12" customHeight="1" x14ac:dyDescent="0.2">
      <c r="A24" s="279" t="str">
        <f>'Effort Billable Hours'!N13</f>
        <v>Name 11</v>
      </c>
      <c r="B24" s="279" t="str">
        <f>'Effort Billable Hours'!N14</f>
        <v>Role</v>
      </c>
      <c r="C24" s="321"/>
      <c r="D24" s="280">
        <f>'Effort Billable Hours'!N33</f>
        <v>0</v>
      </c>
      <c r="E24" s="411"/>
      <c r="F24" s="281">
        <f t="shared" si="59"/>
        <v>0</v>
      </c>
      <c r="G24" s="322">
        <f t="shared" si="51"/>
        <v>0</v>
      </c>
      <c r="H24" s="322">
        <f t="shared" si="52"/>
        <v>0</v>
      </c>
      <c r="I24" s="322">
        <f t="shared" si="53"/>
        <v>0</v>
      </c>
      <c r="J24" s="282">
        <f t="shared" si="58"/>
        <v>0</v>
      </c>
      <c r="K24" s="283">
        <f t="shared" si="54"/>
        <v>0</v>
      </c>
      <c r="L24" s="288"/>
      <c r="M24" s="280">
        <f>'Effort Billable Hours'!H56</f>
        <v>0</v>
      </c>
      <c r="N24" s="285">
        <f t="shared" si="60"/>
        <v>0</v>
      </c>
      <c r="O24" s="280">
        <f>'Effort Billable Hours'!J56</f>
        <v>0</v>
      </c>
      <c r="P24" s="285">
        <f t="shared" si="60"/>
        <v>0</v>
      </c>
      <c r="Q24" s="280">
        <f>'Effort Billable Hours'!L56</f>
        <v>0</v>
      </c>
      <c r="R24" s="285">
        <f t="shared" ref="R24" si="159">Q24*$K24</f>
        <v>0</v>
      </c>
      <c r="S24" s="280">
        <f>'Effort Billable Hours'!N56</f>
        <v>0</v>
      </c>
      <c r="T24" s="285">
        <f t="shared" ref="T24" si="160">S24*$K24</f>
        <v>0</v>
      </c>
      <c r="U24" s="280">
        <f>'Effort Billable Hours'!P56</f>
        <v>0</v>
      </c>
      <c r="V24" s="285">
        <f t="shared" ref="V24" si="161">U24*$K24</f>
        <v>0</v>
      </c>
      <c r="W24" s="280">
        <f>'Effort Billable Hours'!R56</f>
        <v>0</v>
      </c>
      <c r="X24" s="285">
        <f t="shared" ref="X24" si="162">W24*$K24</f>
        <v>0</v>
      </c>
      <c r="Y24" s="280">
        <f>'Effort Billable Hours'!T56</f>
        <v>0</v>
      </c>
      <c r="Z24" s="285">
        <f t="shared" ref="Z24" si="163">Y24*$K24</f>
        <v>0</v>
      </c>
      <c r="AA24" s="280">
        <f>'Effort Billable Hours'!V56</f>
        <v>0</v>
      </c>
      <c r="AB24" s="285">
        <f t="shared" ref="AB24" si="164">AA24*$K24</f>
        <v>0</v>
      </c>
      <c r="AC24" s="280">
        <f>'Effort Billable Hours'!X56</f>
        <v>0</v>
      </c>
      <c r="AD24" s="285">
        <f t="shared" ref="AD24" si="165">AC24*$K24</f>
        <v>0</v>
      </c>
      <c r="AE24" s="280">
        <f>'Effort Billable Hours'!Z56</f>
        <v>0</v>
      </c>
      <c r="AF24" s="285">
        <f t="shared" ref="AF24" si="166">AE24*$K24</f>
        <v>0</v>
      </c>
      <c r="AG24" s="280">
        <f>'Effort Billable Hours'!AB56</f>
        <v>0</v>
      </c>
      <c r="AH24" s="285">
        <f t="shared" ref="AH24" si="167">AG24*$K24</f>
        <v>0</v>
      </c>
      <c r="AI24" s="280">
        <f>'Effort Billable Hours'!AD56</f>
        <v>0</v>
      </c>
      <c r="AJ24" s="285">
        <f t="shared" ref="AJ24" si="168">AI24*$K24</f>
        <v>0</v>
      </c>
      <c r="AK24" s="280">
        <f>'Effort Billable Hours'!AF56</f>
        <v>0</v>
      </c>
      <c r="AL24" s="285">
        <f t="shared" ref="AL24" si="169">AK24*$K24</f>
        <v>0</v>
      </c>
      <c r="AM24" s="280">
        <f>'Effort Billable Hours'!AH56</f>
        <v>0</v>
      </c>
      <c r="AN24" s="285">
        <f t="shared" ref="AN24" si="170">AM24*$K24</f>
        <v>0</v>
      </c>
      <c r="AO24" s="280">
        <f>'Effort Billable Hours'!AJ56</f>
        <v>0</v>
      </c>
      <c r="AP24" s="285">
        <f t="shared" ref="AP24" si="171">AO24*$K24</f>
        <v>0</v>
      </c>
      <c r="AQ24" s="280">
        <f>'Effort Billable Hours'!AL56</f>
        <v>0</v>
      </c>
      <c r="AR24" s="285">
        <f t="shared" ref="AR24" si="172">AQ24*$K24</f>
        <v>0</v>
      </c>
      <c r="AS24" s="280">
        <f>'Effort Billable Hours'!AN56</f>
        <v>0</v>
      </c>
      <c r="AT24" s="285">
        <f t="shared" ref="AT24" si="173">AS24*$K24</f>
        <v>0</v>
      </c>
      <c r="AU24" s="280">
        <f>'Effort Billable Hours'!AP56</f>
        <v>0</v>
      </c>
      <c r="AV24" s="285">
        <f t="shared" ref="AV24" si="174">AU24*$K24</f>
        <v>0</v>
      </c>
      <c r="AW24" s="280">
        <f>'Effort Billable Hours'!AR56</f>
        <v>0</v>
      </c>
      <c r="AX24" s="285">
        <f t="shared" ref="AX24" si="175">AW24*$K24</f>
        <v>0</v>
      </c>
      <c r="AY24" s="280">
        <f>'Effort Billable Hours'!AT56</f>
        <v>0</v>
      </c>
      <c r="AZ24" s="285">
        <f t="shared" ref="AZ24" si="176">AY24*$K24</f>
        <v>0</v>
      </c>
      <c r="BA24" s="280">
        <f>'Effort Billable Hours'!AV56</f>
        <v>0</v>
      </c>
      <c r="BB24" s="285">
        <f t="shared" ref="BB24" si="177">BA24*$K24</f>
        <v>0</v>
      </c>
      <c r="BC24" s="280">
        <f>'Effort Billable Hours'!AX56</f>
        <v>0</v>
      </c>
      <c r="BD24" s="285">
        <f t="shared" ref="BD24" si="178">BC24*$K24</f>
        <v>0</v>
      </c>
      <c r="BE24" s="280">
        <f>'Effort Billable Hours'!AZ56</f>
        <v>0</v>
      </c>
      <c r="BF24" s="285">
        <f t="shared" ref="BF24" si="179">BE24*$K24</f>
        <v>0</v>
      </c>
      <c r="BG24" s="280">
        <f>'Effort Billable Hours'!BB56</f>
        <v>0</v>
      </c>
      <c r="BH24" s="285">
        <f t="shared" ref="BH24" si="180">BG24*$K24</f>
        <v>0</v>
      </c>
      <c r="BI24" s="280">
        <f>'Effort Billable Hours'!BD56</f>
        <v>0</v>
      </c>
      <c r="BJ24" s="285">
        <f t="shared" ref="BJ24" si="181">BI24*$K24</f>
        <v>0</v>
      </c>
      <c r="BK24" s="280">
        <f>'Effort Billable Hours'!BF56</f>
        <v>0</v>
      </c>
      <c r="BL24" s="285">
        <f t="shared" ref="BL24" si="182">BK24*$K24</f>
        <v>0</v>
      </c>
      <c r="BM24" s="280">
        <f>'Effort Billable Hours'!BH56</f>
        <v>0</v>
      </c>
      <c r="BN24" s="285">
        <f t="shared" ref="BN24" si="183">BM24*$K24</f>
        <v>0</v>
      </c>
      <c r="BO24" s="280">
        <f>'Effort Billable Hours'!BJ56</f>
        <v>0</v>
      </c>
      <c r="BP24" s="285">
        <f t="shared" ref="BP24" si="184">BO24*$K24</f>
        <v>0</v>
      </c>
      <c r="BQ24" s="280">
        <f>'Effort Billable Hours'!BL56</f>
        <v>0</v>
      </c>
      <c r="BR24" s="285">
        <f t="shared" ref="BR24" si="185">BQ24*$K24</f>
        <v>0</v>
      </c>
      <c r="BS24" s="280">
        <f>'Effort Billable Hours'!BN56</f>
        <v>0</v>
      </c>
      <c r="BT24" s="285">
        <f t="shared" ref="BT24" si="186">BS24*$K24</f>
        <v>0</v>
      </c>
      <c r="BU24" s="280">
        <f>'Effort Billable Hours'!BP56</f>
        <v>0</v>
      </c>
      <c r="BV24" s="285">
        <f t="shared" ref="BV24" si="187">BU24*$K24</f>
        <v>0</v>
      </c>
      <c r="BW24" s="280">
        <f>'Effort Billable Hours'!BR56</f>
        <v>0</v>
      </c>
      <c r="BX24" s="285">
        <f t="shared" ref="BX24" si="188">BW24*$K24</f>
        <v>0</v>
      </c>
      <c r="BY24" s="280">
        <f>'Effort Billable Hours'!BT56</f>
        <v>0</v>
      </c>
      <c r="BZ24" s="285">
        <f t="shared" ref="BZ24" si="189">BY24*$K24</f>
        <v>0</v>
      </c>
      <c r="CA24" s="280">
        <f>'Effort Billable Hours'!BV56</f>
        <v>0</v>
      </c>
      <c r="CB24" s="285">
        <f t="shared" ref="CB24" si="190">CA24*$K24</f>
        <v>0</v>
      </c>
      <c r="CC24" s="280">
        <f>'Effort Billable Hours'!BX56</f>
        <v>0</v>
      </c>
      <c r="CD24" s="285">
        <f t="shared" ref="CD24" si="191">CC24*$K24</f>
        <v>0</v>
      </c>
      <c r="CE24" s="280">
        <f>'Effort Billable Hours'!BZ56</f>
        <v>0</v>
      </c>
      <c r="CF24" s="285">
        <f t="shared" ref="CF24" si="192">CE24*$K24</f>
        <v>0</v>
      </c>
      <c r="CG24" s="280">
        <f>'Effort Billable Hours'!CB56</f>
        <v>0</v>
      </c>
      <c r="CH24" s="285">
        <f t="shared" ref="CH24" si="193">CG24*$K24</f>
        <v>0</v>
      </c>
      <c r="CI24" s="280">
        <f>'Effort Billable Hours'!CD56</f>
        <v>0</v>
      </c>
      <c r="CJ24" s="285">
        <f t="shared" ref="CJ24" si="194">CI24*$K24</f>
        <v>0</v>
      </c>
      <c r="CK24" s="280">
        <f>'Effort Billable Hours'!CF56</f>
        <v>0</v>
      </c>
      <c r="CL24" s="285">
        <f t="shared" ref="CL24" si="195">CK24*$K24</f>
        <v>0</v>
      </c>
      <c r="CM24" s="280">
        <f>'Effort Billable Hours'!CH56</f>
        <v>0</v>
      </c>
      <c r="CN24" s="285">
        <f t="shared" ref="CN24" si="196">CM24*$K24</f>
        <v>0</v>
      </c>
      <c r="CO24" s="280">
        <f>'Effort Billable Hours'!CJ56</f>
        <v>0</v>
      </c>
      <c r="CP24" s="285">
        <f t="shared" ref="CP24" si="197">CO24*$K24</f>
        <v>0</v>
      </c>
      <c r="CQ24" s="280">
        <f>'Effort Billable Hours'!CL56</f>
        <v>0</v>
      </c>
      <c r="CR24" s="285">
        <f t="shared" ref="CR24" si="198">CQ24*$K24</f>
        <v>0</v>
      </c>
      <c r="CS24" s="280">
        <f>'Effort Billable Hours'!CN56</f>
        <v>0</v>
      </c>
      <c r="CT24" s="285">
        <f t="shared" ref="CT24" si="199">CS24*$K24</f>
        <v>0</v>
      </c>
      <c r="CU24" s="280">
        <f>'Effort Billable Hours'!CP56</f>
        <v>0</v>
      </c>
      <c r="CV24" s="285">
        <f t="shared" ref="CV24" si="200">CU24*$K24</f>
        <v>0</v>
      </c>
      <c r="CW24" s="280">
        <f>'Effort Billable Hours'!CR56</f>
        <v>0</v>
      </c>
      <c r="CX24" s="285">
        <f t="shared" ref="CX24" si="201">CW24*$K24</f>
        <v>0</v>
      </c>
      <c r="CY24" s="280">
        <f>'Effort Billable Hours'!CT56</f>
        <v>0</v>
      </c>
      <c r="CZ24" s="285">
        <f t="shared" ref="CZ24" si="202">CY24*$K24</f>
        <v>0</v>
      </c>
      <c r="DA24" s="280">
        <f>'Effort Billable Hours'!CV56</f>
        <v>0</v>
      </c>
      <c r="DB24" s="285">
        <f t="shared" ref="DB24" si="203">DA24*$K24</f>
        <v>0</v>
      </c>
      <c r="DC24" s="280">
        <f>'Effort Billable Hours'!CX56</f>
        <v>0</v>
      </c>
      <c r="DD24" s="285">
        <f t="shared" ref="DD24" si="204">DC24*$K24</f>
        <v>0</v>
      </c>
      <c r="DE24" s="280">
        <f>'Effort Billable Hours'!CZ56</f>
        <v>0</v>
      </c>
      <c r="DF24" s="285">
        <f t="shared" ref="DF24" si="205">DE24*$K24</f>
        <v>0</v>
      </c>
      <c r="DG24" s="280">
        <f>'Effort Billable Hours'!DB56</f>
        <v>0</v>
      </c>
      <c r="DH24" s="285">
        <f t="shared" ref="DH24" si="206">DG24*$K24</f>
        <v>0</v>
      </c>
      <c r="DI24" s="280">
        <f>'Effort Billable Hours'!DD56</f>
        <v>0</v>
      </c>
      <c r="DJ24" s="285">
        <f t="shared" ref="DJ24" si="207">DI24*$K24</f>
        <v>0</v>
      </c>
      <c r="DK24" s="286">
        <f t="shared" si="55"/>
        <v>0</v>
      </c>
      <c r="DL24" s="287">
        <f t="shared" si="56"/>
        <v>0</v>
      </c>
    </row>
    <row r="25" spans="1:116" ht="12" customHeight="1" x14ac:dyDescent="0.2">
      <c r="A25" s="279" t="str">
        <f>'Effort Billable Hours'!O13</f>
        <v>Name 12</v>
      </c>
      <c r="B25" s="279" t="str">
        <f>'Effort Billable Hours'!O14</f>
        <v>Role</v>
      </c>
      <c r="C25" s="321"/>
      <c r="D25" s="280">
        <f>'Effort Billable Hours'!O33</f>
        <v>0</v>
      </c>
      <c r="E25" s="411"/>
      <c r="F25" s="281">
        <f t="shared" si="59"/>
        <v>0</v>
      </c>
      <c r="G25" s="322">
        <f t="shared" si="51"/>
        <v>0</v>
      </c>
      <c r="H25" s="322">
        <f t="shared" si="52"/>
        <v>0</v>
      </c>
      <c r="I25" s="322">
        <f t="shared" si="53"/>
        <v>0</v>
      </c>
      <c r="J25" s="282">
        <f t="shared" si="58"/>
        <v>0</v>
      </c>
      <c r="K25" s="283">
        <f t="shared" si="54"/>
        <v>0</v>
      </c>
      <c r="L25" s="288"/>
      <c r="M25" s="280">
        <f>'Effort Billable Hours'!H57</f>
        <v>0</v>
      </c>
      <c r="N25" s="285">
        <f t="shared" si="60"/>
        <v>0</v>
      </c>
      <c r="O25" s="280">
        <f>'Effort Billable Hours'!J57</f>
        <v>0</v>
      </c>
      <c r="P25" s="285">
        <f t="shared" si="60"/>
        <v>0</v>
      </c>
      <c r="Q25" s="280">
        <f>'Effort Billable Hours'!L57</f>
        <v>0</v>
      </c>
      <c r="R25" s="285">
        <f t="shared" ref="R25" si="208">Q25*$K25</f>
        <v>0</v>
      </c>
      <c r="S25" s="280">
        <f>'Effort Billable Hours'!N57</f>
        <v>0</v>
      </c>
      <c r="T25" s="285">
        <f t="shared" ref="T25" si="209">S25*$K25</f>
        <v>0</v>
      </c>
      <c r="U25" s="280">
        <f>'Effort Billable Hours'!P57</f>
        <v>0</v>
      </c>
      <c r="V25" s="285">
        <f t="shared" ref="V25" si="210">U25*$K25</f>
        <v>0</v>
      </c>
      <c r="W25" s="280">
        <f>'Effort Billable Hours'!R57</f>
        <v>0</v>
      </c>
      <c r="X25" s="285">
        <f t="shared" ref="X25" si="211">W25*$K25</f>
        <v>0</v>
      </c>
      <c r="Y25" s="280">
        <f>'Effort Billable Hours'!T57</f>
        <v>0</v>
      </c>
      <c r="Z25" s="285">
        <f t="shared" ref="Z25" si="212">Y25*$K25</f>
        <v>0</v>
      </c>
      <c r="AA25" s="280">
        <f>'Effort Billable Hours'!V57</f>
        <v>0</v>
      </c>
      <c r="AB25" s="285">
        <f t="shared" ref="AB25" si="213">AA25*$K25</f>
        <v>0</v>
      </c>
      <c r="AC25" s="280">
        <f>'Effort Billable Hours'!X57</f>
        <v>0</v>
      </c>
      <c r="AD25" s="285">
        <f t="shared" ref="AD25" si="214">AC25*$K25</f>
        <v>0</v>
      </c>
      <c r="AE25" s="280">
        <f>'Effort Billable Hours'!Z57</f>
        <v>0</v>
      </c>
      <c r="AF25" s="285">
        <f t="shared" ref="AF25" si="215">AE25*$K25</f>
        <v>0</v>
      </c>
      <c r="AG25" s="280">
        <f>'Effort Billable Hours'!AB57</f>
        <v>0</v>
      </c>
      <c r="AH25" s="285">
        <f t="shared" ref="AH25" si="216">AG25*$K25</f>
        <v>0</v>
      </c>
      <c r="AI25" s="280">
        <f>'Effort Billable Hours'!AD57</f>
        <v>0</v>
      </c>
      <c r="AJ25" s="285">
        <f t="shared" ref="AJ25" si="217">AI25*$K25</f>
        <v>0</v>
      </c>
      <c r="AK25" s="280">
        <f>'Effort Billable Hours'!AF57</f>
        <v>0</v>
      </c>
      <c r="AL25" s="285">
        <f t="shared" ref="AL25" si="218">AK25*$K25</f>
        <v>0</v>
      </c>
      <c r="AM25" s="280">
        <f>'Effort Billable Hours'!AH57</f>
        <v>0</v>
      </c>
      <c r="AN25" s="285">
        <f t="shared" ref="AN25" si="219">AM25*$K25</f>
        <v>0</v>
      </c>
      <c r="AO25" s="280">
        <f>'Effort Billable Hours'!AJ57</f>
        <v>0</v>
      </c>
      <c r="AP25" s="285">
        <f t="shared" ref="AP25" si="220">AO25*$K25</f>
        <v>0</v>
      </c>
      <c r="AQ25" s="280">
        <f>'Effort Billable Hours'!AL57</f>
        <v>0</v>
      </c>
      <c r="AR25" s="285">
        <f t="shared" ref="AR25" si="221">AQ25*$K25</f>
        <v>0</v>
      </c>
      <c r="AS25" s="280">
        <f>'Effort Billable Hours'!AN57</f>
        <v>0</v>
      </c>
      <c r="AT25" s="285">
        <f t="shared" ref="AT25" si="222">AS25*$K25</f>
        <v>0</v>
      </c>
      <c r="AU25" s="280">
        <f>'Effort Billable Hours'!AP57</f>
        <v>0</v>
      </c>
      <c r="AV25" s="285">
        <f t="shared" ref="AV25" si="223">AU25*$K25</f>
        <v>0</v>
      </c>
      <c r="AW25" s="280">
        <f>'Effort Billable Hours'!AR57</f>
        <v>0</v>
      </c>
      <c r="AX25" s="285">
        <f t="shared" ref="AX25" si="224">AW25*$K25</f>
        <v>0</v>
      </c>
      <c r="AY25" s="280">
        <f>'Effort Billable Hours'!AT57</f>
        <v>0</v>
      </c>
      <c r="AZ25" s="285">
        <f t="shared" ref="AZ25" si="225">AY25*$K25</f>
        <v>0</v>
      </c>
      <c r="BA25" s="280">
        <f>'Effort Billable Hours'!AV57</f>
        <v>0</v>
      </c>
      <c r="BB25" s="285">
        <f t="shared" ref="BB25" si="226">BA25*$K25</f>
        <v>0</v>
      </c>
      <c r="BC25" s="280">
        <f>'Effort Billable Hours'!AX57</f>
        <v>0</v>
      </c>
      <c r="BD25" s="285">
        <f t="shared" ref="BD25" si="227">BC25*$K25</f>
        <v>0</v>
      </c>
      <c r="BE25" s="280">
        <f>'Effort Billable Hours'!AZ57</f>
        <v>0</v>
      </c>
      <c r="BF25" s="285">
        <f t="shared" ref="BF25" si="228">BE25*$K25</f>
        <v>0</v>
      </c>
      <c r="BG25" s="280">
        <f>'Effort Billable Hours'!BB57</f>
        <v>0</v>
      </c>
      <c r="BH25" s="285">
        <f t="shared" ref="BH25" si="229">BG25*$K25</f>
        <v>0</v>
      </c>
      <c r="BI25" s="280">
        <f>'Effort Billable Hours'!BD57</f>
        <v>0</v>
      </c>
      <c r="BJ25" s="285">
        <f t="shared" ref="BJ25" si="230">BI25*$K25</f>
        <v>0</v>
      </c>
      <c r="BK25" s="280">
        <f>'Effort Billable Hours'!BF57</f>
        <v>0</v>
      </c>
      <c r="BL25" s="285">
        <f t="shared" ref="BL25" si="231">BK25*$K25</f>
        <v>0</v>
      </c>
      <c r="BM25" s="280">
        <f>'Effort Billable Hours'!BH57</f>
        <v>0</v>
      </c>
      <c r="BN25" s="285">
        <f t="shared" ref="BN25" si="232">BM25*$K25</f>
        <v>0</v>
      </c>
      <c r="BO25" s="280">
        <f>'Effort Billable Hours'!BJ57</f>
        <v>0</v>
      </c>
      <c r="BP25" s="285">
        <f t="shared" ref="BP25" si="233">BO25*$K25</f>
        <v>0</v>
      </c>
      <c r="BQ25" s="280">
        <f>'Effort Billable Hours'!BL57</f>
        <v>0</v>
      </c>
      <c r="BR25" s="285">
        <f t="shared" ref="BR25" si="234">BQ25*$K25</f>
        <v>0</v>
      </c>
      <c r="BS25" s="280">
        <f>'Effort Billable Hours'!BN57</f>
        <v>0</v>
      </c>
      <c r="BT25" s="285">
        <f t="shared" ref="BT25" si="235">BS25*$K25</f>
        <v>0</v>
      </c>
      <c r="BU25" s="280">
        <f>'Effort Billable Hours'!BP57</f>
        <v>0</v>
      </c>
      <c r="BV25" s="285">
        <f t="shared" ref="BV25" si="236">BU25*$K25</f>
        <v>0</v>
      </c>
      <c r="BW25" s="280">
        <f>'Effort Billable Hours'!BR57</f>
        <v>0</v>
      </c>
      <c r="BX25" s="285">
        <f t="shared" ref="BX25" si="237">BW25*$K25</f>
        <v>0</v>
      </c>
      <c r="BY25" s="280">
        <f>'Effort Billable Hours'!BT57</f>
        <v>0</v>
      </c>
      <c r="BZ25" s="285">
        <f t="shared" ref="BZ25" si="238">BY25*$K25</f>
        <v>0</v>
      </c>
      <c r="CA25" s="280">
        <f>'Effort Billable Hours'!BV57</f>
        <v>0</v>
      </c>
      <c r="CB25" s="285">
        <f t="shared" ref="CB25" si="239">CA25*$K25</f>
        <v>0</v>
      </c>
      <c r="CC25" s="280">
        <f>'Effort Billable Hours'!BX57</f>
        <v>0</v>
      </c>
      <c r="CD25" s="285">
        <f t="shared" ref="CD25" si="240">CC25*$K25</f>
        <v>0</v>
      </c>
      <c r="CE25" s="280">
        <f>'Effort Billable Hours'!BZ57</f>
        <v>0</v>
      </c>
      <c r="CF25" s="285">
        <f t="shared" ref="CF25" si="241">CE25*$K25</f>
        <v>0</v>
      </c>
      <c r="CG25" s="280">
        <f>'Effort Billable Hours'!CB57</f>
        <v>0</v>
      </c>
      <c r="CH25" s="285">
        <f t="shared" ref="CH25" si="242">CG25*$K25</f>
        <v>0</v>
      </c>
      <c r="CI25" s="280">
        <f>'Effort Billable Hours'!CD57</f>
        <v>0</v>
      </c>
      <c r="CJ25" s="285">
        <f t="shared" ref="CJ25" si="243">CI25*$K25</f>
        <v>0</v>
      </c>
      <c r="CK25" s="280">
        <f>'Effort Billable Hours'!CF57</f>
        <v>0</v>
      </c>
      <c r="CL25" s="285">
        <f t="shared" ref="CL25" si="244">CK25*$K25</f>
        <v>0</v>
      </c>
      <c r="CM25" s="280">
        <f>'Effort Billable Hours'!CH57</f>
        <v>0</v>
      </c>
      <c r="CN25" s="285">
        <f t="shared" ref="CN25" si="245">CM25*$K25</f>
        <v>0</v>
      </c>
      <c r="CO25" s="280">
        <f>'Effort Billable Hours'!CJ57</f>
        <v>0</v>
      </c>
      <c r="CP25" s="285">
        <f t="shared" ref="CP25" si="246">CO25*$K25</f>
        <v>0</v>
      </c>
      <c r="CQ25" s="280">
        <f>'Effort Billable Hours'!CL57</f>
        <v>0</v>
      </c>
      <c r="CR25" s="285">
        <f t="shared" ref="CR25" si="247">CQ25*$K25</f>
        <v>0</v>
      </c>
      <c r="CS25" s="280">
        <f>'Effort Billable Hours'!CN57</f>
        <v>0</v>
      </c>
      <c r="CT25" s="285">
        <f t="shared" ref="CT25" si="248">CS25*$K25</f>
        <v>0</v>
      </c>
      <c r="CU25" s="280">
        <f>'Effort Billable Hours'!CP57</f>
        <v>0</v>
      </c>
      <c r="CV25" s="285">
        <f t="shared" ref="CV25" si="249">CU25*$K25</f>
        <v>0</v>
      </c>
      <c r="CW25" s="280">
        <f>'Effort Billable Hours'!CR57</f>
        <v>0</v>
      </c>
      <c r="CX25" s="285">
        <f t="shared" ref="CX25" si="250">CW25*$K25</f>
        <v>0</v>
      </c>
      <c r="CY25" s="280">
        <f>'Effort Billable Hours'!CT57</f>
        <v>0</v>
      </c>
      <c r="CZ25" s="285">
        <f t="shared" ref="CZ25" si="251">CY25*$K25</f>
        <v>0</v>
      </c>
      <c r="DA25" s="280">
        <f>'Effort Billable Hours'!CV57</f>
        <v>0</v>
      </c>
      <c r="DB25" s="285">
        <f t="shared" ref="DB25" si="252">DA25*$K25</f>
        <v>0</v>
      </c>
      <c r="DC25" s="280">
        <f>'Effort Billable Hours'!CX57</f>
        <v>0</v>
      </c>
      <c r="DD25" s="285">
        <f t="shared" ref="DD25" si="253">DC25*$K25</f>
        <v>0</v>
      </c>
      <c r="DE25" s="280">
        <f>'Effort Billable Hours'!CZ57</f>
        <v>0</v>
      </c>
      <c r="DF25" s="285">
        <f t="shared" ref="DF25" si="254">DE25*$K25</f>
        <v>0</v>
      </c>
      <c r="DG25" s="280">
        <f>'Effort Billable Hours'!DB57</f>
        <v>0</v>
      </c>
      <c r="DH25" s="285">
        <f t="shared" ref="DH25" si="255">DG25*$K25</f>
        <v>0</v>
      </c>
      <c r="DI25" s="280">
        <f>'Effort Billable Hours'!DD57</f>
        <v>0</v>
      </c>
      <c r="DJ25" s="285">
        <f t="shared" ref="DJ25" si="256">DI25*$K25</f>
        <v>0</v>
      </c>
      <c r="DK25" s="286">
        <f t="shared" si="55"/>
        <v>0</v>
      </c>
      <c r="DL25" s="287">
        <f t="shared" si="56"/>
        <v>0</v>
      </c>
    </row>
    <row r="26" spans="1:116" ht="12" customHeight="1" x14ac:dyDescent="0.2">
      <c r="A26" s="279" t="str">
        <f>'Effort Billable Hours'!P$13</f>
        <v>Name 13</v>
      </c>
      <c r="B26" s="279" t="str">
        <f>'Effort Billable Hours'!P$14</f>
        <v>Role</v>
      </c>
      <c r="C26" s="320"/>
      <c r="D26" s="280">
        <f>'Effort Billable Hours'!P33</f>
        <v>0</v>
      </c>
      <c r="E26" s="411"/>
      <c r="F26" s="281">
        <f>C26*D26</f>
        <v>0</v>
      </c>
      <c r="G26" s="322">
        <f t="shared" si="51"/>
        <v>0</v>
      </c>
      <c r="H26" s="322">
        <f t="shared" si="52"/>
        <v>0</v>
      </c>
      <c r="I26" s="322">
        <f t="shared" si="53"/>
        <v>0</v>
      </c>
      <c r="J26" s="282">
        <f t="shared" si="58"/>
        <v>0</v>
      </c>
      <c r="K26" s="283">
        <f t="shared" si="54"/>
        <v>0</v>
      </c>
      <c r="L26" s="284"/>
      <c r="M26" s="280">
        <f>'Effort Billable Hours'!H58</f>
        <v>0</v>
      </c>
      <c r="N26" s="285">
        <f t="shared" si="60"/>
        <v>0</v>
      </c>
      <c r="O26" s="280">
        <f>'Effort Billable Hours'!J58</f>
        <v>0</v>
      </c>
      <c r="P26" s="285">
        <f>O26*$K26</f>
        <v>0</v>
      </c>
      <c r="Q26" s="280">
        <f>'Effort Billable Hours'!L58</f>
        <v>0</v>
      </c>
      <c r="R26" s="285">
        <f>Q26*$K26</f>
        <v>0</v>
      </c>
      <c r="S26" s="280">
        <f>'Effort Billable Hours'!N58</f>
        <v>0</v>
      </c>
      <c r="T26" s="285">
        <f>S26*$K26</f>
        <v>0</v>
      </c>
      <c r="U26" s="280">
        <f>'Effort Billable Hours'!P58</f>
        <v>0</v>
      </c>
      <c r="V26" s="285">
        <f>U26*$K26</f>
        <v>0</v>
      </c>
      <c r="W26" s="280">
        <f>'Effort Billable Hours'!R58</f>
        <v>0</v>
      </c>
      <c r="X26" s="285">
        <f>W26*$K26</f>
        <v>0</v>
      </c>
      <c r="Y26" s="280">
        <f>'Effort Billable Hours'!T58</f>
        <v>0</v>
      </c>
      <c r="Z26" s="285">
        <f>Y26*$K26</f>
        <v>0</v>
      </c>
      <c r="AA26" s="280">
        <f>'Effort Billable Hours'!V58</f>
        <v>0</v>
      </c>
      <c r="AB26" s="285">
        <f>AA26*$K26</f>
        <v>0</v>
      </c>
      <c r="AC26" s="280">
        <f>'Effort Billable Hours'!X58</f>
        <v>0</v>
      </c>
      <c r="AD26" s="285">
        <f>AC26*$K26</f>
        <v>0</v>
      </c>
      <c r="AE26" s="280">
        <f>'Effort Billable Hours'!Z58</f>
        <v>0</v>
      </c>
      <c r="AF26" s="285">
        <f>AE26*$K26</f>
        <v>0</v>
      </c>
      <c r="AG26" s="280">
        <f>'Effort Billable Hours'!AB58</f>
        <v>0</v>
      </c>
      <c r="AH26" s="285">
        <f>AG26*$K26</f>
        <v>0</v>
      </c>
      <c r="AI26" s="280">
        <f>'Effort Billable Hours'!AD58</f>
        <v>0</v>
      </c>
      <c r="AJ26" s="285">
        <f>AI26*$K26</f>
        <v>0</v>
      </c>
      <c r="AK26" s="280">
        <f>'Effort Billable Hours'!AF58</f>
        <v>0</v>
      </c>
      <c r="AL26" s="285">
        <f>AK26*$K26</f>
        <v>0</v>
      </c>
      <c r="AM26" s="280">
        <f>'Effort Billable Hours'!AH58</f>
        <v>0</v>
      </c>
      <c r="AN26" s="285">
        <f>AM26*$K26</f>
        <v>0</v>
      </c>
      <c r="AO26" s="280">
        <f>'Effort Billable Hours'!AJ58</f>
        <v>0</v>
      </c>
      <c r="AP26" s="285">
        <f>AO26*$K26</f>
        <v>0</v>
      </c>
      <c r="AQ26" s="280">
        <f>'Effort Billable Hours'!AL58</f>
        <v>0</v>
      </c>
      <c r="AR26" s="285">
        <f>AQ26*$K26</f>
        <v>0</v>
      </c>
      <c r="AS26" s="280">
        <f>'Effort Billable Hours'!AN58</f>
        <v>0</v>
      </c>
      <c r="AT26" s="285">
        <f>AS26*$K26</f>
        <v>0</v>
      </c>
      <c r="AU26" s="280">
        <f>'Effort Billable Hours'!AP58</f>
        <v>0</v>
      </c>
      <c r="AV26" s="285">
        <f>AU26*$K26</f>
        <v>0</v>
      </c>
      <c r="AW26" s="280">
        <f>'Effort Billable Hours'!AR58</f>
        <v>0</v>
      </c>
      <c r="AX26" s="285">
        <f>AW26*$K26</f>
        <v>0</v>
      </c>
      <c r="AY26" s="280">
        <f>'Effort Billable Hours'!AT58</f>
        <v>0</v>
      </c>
      <c r="AZ26" s="285">
        <f>AY26*$K26</f>
        <v>0</v>
      </c>
      <c r="BA26" s="280">
        <f>'Effort Billable Hours'!AV58</f>
        <v>0</v>
      </c>
      <c r="BB26" s="285">
        <f>BA26*$K26</f>
        <v>0</v>
      </c>
      <c r="BC26" s="280">
        <f>'Effort Billable Hours'!AX58</f>
        <v>0</v>
      </c>
      <c r="BD26" s="285">
        <f>BC26*$K26</f>
        <v>0</v>
      </c>
      <c r="BE26" s="280">
        <f>'Effort Billable Hours'!AZ58</f>
        <v>0</v>
      </c>
      <c r="BF26" s="285">
        <f>BE26*$K26</f>
        <v>0</v>
      </c>
      <c r="BG26" s="280">
        <f>'Effort Billable Hours'!BB58</f>
        <v>0</v>
      </c>
      <c r="BH26" s="285">
        <f>BG26*$K26</f>
        <v>0</v>
      </c>
      <c r="BI26" s="280">
        <f>'Effort Billable Hours'!BD58</f>
        <v>0</v>
      </c>
      <c r="BJ26" s="285">
        <f>BI26*$K26</f>
        <v>0</v>
      </c>
      <c r="BK26" s="280">
        <f>'Effort Billable Hours'!BF58</f>
        <v>0</v>
      </c>
      <c r="BL26" s="285">
        <f>BK26*$K26</f>
        <v>0</v>
      </c>
      <c r="BM26" s="280">
        <f>'Effort Billable Hours'!BH58</f>
        <v>0</v>
      </c>
      <c r="BN26" s="285">
        <f>BM26*$K26</f>
        <v>0</v>
      </c>
      <c r="BO26" s="280">
        <f>'Effort Billable Hours'!BJ58</f>
        <v>0</v>
      </c>
      <c r="BP26" s="285">
        <f>BO26*$K26</f>
        <v>0</v>
      </c>
      <c r="BQ26" s="280">
        <f>'Effort Billable Hours'!BL58</f>
        <v>0</v>
      </c>
      <c r="BR26" s="285">
        <f>BQ26*$K26</f>
        <v>0</v>
      </c>
      <c r="BS26" s="280">
        <f>'Effort Billable Hours'!BN58</f>
        <v>0</v>
      </c>
      <c r="BT26" s="285">
        <f>BS26*$K26</f>
        <v>0</v>
      </c>
      <c r="BU26" s="280">
        <f>'Effort Billable Hours'!BP58</f>
        <v>0</v>
      </c>
      <c r="BV26" s="285">
        <f>BU26*$K26</f>
        <v>0</v>
      </c>
      <c r="BW26" s="280">
        <f>'Effort Billable Hours'!BR58</f>
        <v>0</v>
      </c>
      <c r="BX26" s="285">
        <f>BW26*$K26</f>
        <v>0</v>
      </c>
      <c r="BY26" s="280">
        <f>'Effort Billable Hours'!BT58</f>
        <v>0</v>
      </c>
      <c r="BZ26" s="285">
        <f>BY26*$K26</f>
        <v>0</v>
      </c>
      <c r="CA26" s="280">
        <f>'Effort Billable Hours'!BV58</f>
        <v>0</v>
      </c>
      <c r="CB26" s="285">
        <f>CA26*$K26</f>
        <v>0</v>
      </c>
      <c r="CC26" s="280">
        <f>'Effort Billable Hours'!BX58</f>
        <v>0</v>
      </c>
      <c r="CD26" s="285">
        <f>CC26*$K26</f>
        <v>0</v>
      </c>
      <c r="CE26" s="280">
        <f>'Effort Billable Hours'!BZ58</f>
        <v>0</v>
      </c>
      <c r="CF26" s="285">
        <f>CE26*$K26</f>
        <v>0</v>
      </c>
      <c r="CG26" s="280">
        <f>'Effort Billable Hours'!CB58</f>
        <v>0</v>
      </c>
      <c r="CH26" s="285">
        <f>CG26*$K26</f>
        <v>0</v>
      </c>
      <c r="CI26" s="280">
        <f>'Effort Billable Hours'!CD58</f>
        <v>0</v>
      </c>
      <c r="CJ26" s="285">
        <f>CI26*$K26</f>
        <v>0</v>
      </c>
      <c r="CK26" s="280">
        <f>'Effort Billable Hours'!CF58</f>
        <v>0</v>
      </c>
      <c r="CL26" s="285">
        <f>CK26*$K26</f>
        <v>0</v>
      </c>
      <c r="CM26" s="280">
        <f>'Effort Billable Hours'!CH58</f>
        <v>0</v>
      </c>
      <c r="CN26" s="285">
        <f>CM26*$K26</f>
        <v>0</v>
      </c>
      <c r="CO26" s="280">
        <f>'Effort Billable Hours'!CJ58</f>
        <v>0</v>
      </c>
      <c r="CP26" s="285">
        <f>CO26*$K26</f>
        <v>0</v>
      </c>
      <c r="CQ26" s="280">
        <f>'Effort Billable Hours'!CL58</f>
        <v>0</v>
      </c>
      <c r="CR26" s="285">
        <f>CQ26*$K26</f>
        <v>0</v>
      </c>
      <c r="CS26" s="280">
        <f>'Effort Billable Hours'!CN58</f>
        <v>0</v>
      </c>
      <c r="CT26" s="285">
        <f>CS26*$K26</f>
        <v>0</v>
      </c>
      <c r="CU26" s="280">
        <f>'Effort Billable Hours'!CP58</f>
        <v>0</v>
      </c>
      <c r="CV26" s="285">
        <f>CU26*$K26</f>
        <v>0</v>
      </c>
      <c r="CW26" s="280">
        <f>'Effort Billable Hours'!CR58</f>
        <v>0</v>
      </c>
      <c r="CX26" s="285">
        <f>CW26*$K26</f>
        <v>0</v>
      </c>
      <c r="CY26" s="280">
        <f>'Effort Billable Hours'!CT58</f>
        <v>0</v>
      </c>
      <c r="CZ26" s="285">
        <f>CY26*$K26</f>
        <v>0</v>
      </c>
      <c r="DA26" s="280">
        <f>'Effort Billable Hours'!CV58</f>
        <v>0</v>
      </c>
      <c r="DB26" s="285">
        <f>DA26*$K26</f>
        <v>0</v>
      </c>
      <c r="DC26" s="280">
        <f>'Effort Billable Hours'!CX58</f>
        <v>0</v>
      </c>
      <c r="DD26" s="285">
        <f>DC26*$K26</f>
        <v>0</v>
      </c>
      <c r="DE26" s="280">
        <f>'Effort Billable Hours'!CZ58</f>
        <v>0</v>
      </c>
      <c r="DF26" s="285">
        <f>DE26*$K26</f>
        <v>0</v>
      </c>
      <c r="DG26" s="280">
        <f>'Effort Billable Hours'!DB58</f>
        <v>0</v>
      </c>
      <c r="DH26" s="285">
        <f>DG26*$K26</f>
        <v>0</v>
      </c>
      <c r="DI26" s="280">
        <f>'Effort Billable Hours'!DD58</f>
        <v>0</v>
      </c>
      <c r="DJ26" s="285">
        <f>DI26*$K26</f>
        <v>0</v>
      </c>
      <c r="DK26" s="286">
        <f t="shared" si="55"/>
        <v>0</v>
      </c>
      <c r="DL26" s="287">
        <f t="shared" si="56"/>
        <v>0</v>
      </c>
    </row>
    <row r="27" spans="1:116" ht="12" customHeight="1" x14ac:dyDescent="0.2">
      <c r="A27" s="279" t="str">
        <f>'Effort Billable Hours'!Q$13</f>
        <v>Name 14</v>
      </c>
      <c r="B27" s="279" t="str">
        <f>'Effort Billable Hours'!Q$14</f>
        <v>Role</v>
      </c>
      <c r="C27" s="457"/>
      <c r="D27" s="280">
        <f>'Effort Billable Hours'!Q33</f>
        <v>0</v>
      </c>
      <c r="E27" s="458"/>
      <c r="F27" s="281">
        <f t="shared" ref="F27:F63" si="257">C27*D27</f>
        <v>0</v>
      </c>
      <c r="G27" s="322">
        <f t="shared" ref="G27:G63" si="258">IF(E27="Benefits Eligible",F27*$G$11,0)</f>
        <v>0</v>
      </c>
      <c r="H27" s="322">
        <f t="shared" ref="H27:H63" si="259">IF(E27="Benefits Ineligible",F27*$H$11,0)</f>
        <v>0</v>
      </c>
      <c r="I27" s="322">
        <f t="shared" ref="I27:I63" si="260">IF(E27="Benefits Eligible",F27*$I$11,0)</f>
        <v>0</v>
      </c>
      <c r="J27" s="282">
        <f t="shared" ref="J27:J63" si="261">G27-I27</f>
        <v>0</v>
      </c>
      <c r="K27" s="283">
        <f t="shared" ref="K27:K63" si="262">F27+H27+I27</f>
        <v>0</v>
      </c>
      <c r="L27" s="459"/>
      <c r="M27" s="280">
        <f>'Effort Billable Hours'!H59</f>
        <v>0</v>
      </c>
      <c r="N27" s="285">
        <f t="shared" ref="N27:N63" si="263">M27*$K27</f>
        <v>0</v>
      </c>
      <c r="O27" s="280">
        <f>'Effort Billable Hours'!J59</f>
        <v>0</v>
      </c>
      <c r="P27" s="285">
        <f t="shared" ref="P27:P63" si="264">O27*$K27</f>
        <v>0</v>
      </c>
      <c r="Q27" s="280">
        <f>'Effort Billable Hours'!L59</f>
        <v>0</v>
      </c>
      <c r="R27" s="285">
        <f t="shared" ref="R27:R63" si="265">Q27*$K27</f>
        <v>0</v>
      </c>
      <c r="S27" s="280">
        <f>'Effort Billable Hours'!N59</f>
        <v>0</v>
      </c>
      <c r="T27" s="285">
        <f t="shared" ref="T27:T63" si="266">S27*$K27</f>
        <v>0</v>
      </c>
      <c r="U27" s="280">
        <f>'Effort Billable Hours'!P59</f>
        <v>0</v>
      </c>
      <c r="V27" s="285">
        <f t="shared" ref="V27:V63" si="267">U27*$K27</f>
        <v>0</v>
      </c>
      <c r="W27" s="280">
        <f>'Effort Billable Hours'!R59</f>
        <v>0</v>
      </c>
      <c r="X27" s="285">
        <f t="shared" ref="X27:X63" si="268">W27*$K27</f>
        <v>0</v>
      </c>
      <c r="Y27" s="280">
        <f>'Effort Billable Hours'!T59</f>
        <v>0</v>
      </c>
      <c r="Z27" s="285">
        <f t="shared" ref="Z27:Z63" si="269">Y27*$K27</f>
        <v>0</v>
      </c>
      <c r="AA27" s="280">
        <f>'Effort Billable Hours'!V59</f>
        <v>0</v>
      </c>
      <c r="AB27" s="285">
        <f t="shared" ref="AB27:AB63" si="270">AA27*$K27</f>
        <v>0</v>
      </c>
      <c r="AC27" s="280">
        <f>'Effort Billable Hours'!X59</f>
        <v>0</v>
      </c>
      <c r="AD27" s="285">
        <f t="shared" ref="AD27:AD63" si="271">AC27*$K27</f>
        <v>0</v>
      </c>
      <c r="AE27" s="280">
        <f>'Effort Billable Hours'!Z59</f>
        <v>0</v>
      </c>
      <c r="AF27" s="285">
        <f t="shared" ref="AF27:AF63" si="272">AE27*$K27</f>
        <v>0</v>
      </c>
      <c r="AG27" s="280">
        <f>'Effort Billable Hours'!AB59</f>
        <v>0</v>
      </c>
      <c r="AH27" s="285">
        <f t="shared" ref="AH27:AH63" si="273">AG27*$K27</f>
        <v>0</v>
      </c>
      <c r="AI27" s="280">
        <f>'Effort Billable Hours'!AD59</f>
        <v>0</v>
      </c>
      <c r="AJ27" s="285">
        <f t="shared" ref="AJ27:AJ63" si="274">AI27*$K27</f>
        <v>0</v>
      </c>
      <c r="AK27" s="280">
        <f>'Effort Billable Hours'!AF59</f>
        <v>0</v>
      </c>
      <c r="AL27" s="285">
        <f t="shared" ref="AL27:AL63" si="275">AK27*$K27</f>
        <v>0</v>
      </c>
      <c r="AM27" s="280">
        <f>'Effort Billable Hours'!AH59</f>
        <v>0</v>
      </c>
      <c r="AN27" s="285">
        <f t="shared" ref="AN27:AN63" si="276">AM27*$K27</f>
        <v>0</v>
      </c>
      <c r="AO27" s="280">
        <f>'Effort Billable Hours'!AJ59</f>
        <v>0</v>
      </c>
      <c r="AP27" s="285">
        <f t="shared" ref="AP27:AP63" si="277">AO27*$K27</f>
        <v>0</v>
      </c>
      <c r="AQ27" s="280">
        <f>'Effort Billable Hours'!AL59</f>
        <v>0</v>
      </c>
      <c r="AR27" s="285">
        <f t="shared" ref="AR27:AR63" si="278">AQ27*$K27</f>
        <v>0</v>
      </c>
      <c r="AS27" s="280">
        <f>'Effort Billable Hours'!AN59</f>
        <v>0</v>
      </c>
      <c r="AT27" s="285">
        <f t="shared" ref="AT27:AT63" si="279">AS27*$K27</f>
        <v>0</v>
      </c>
      <c r="AU27" s="280">
        <f>'Effort Billable Hours'!AP59</f>
        <v>0</v>
      </c>
      <c r="AV27" s="285">
        <f t="shared" ref="AV27:AV63" si="280">AU27*$K27</f>
        <v>0</v>
      </c>
      <c r="AW27" s="280">
        <f>'Effort Billable Hours'!AR59</f>
        <v>0</v>
      </c>
      <c r="AX27" s="285">
        <f t="shared" ref="AX27:AX63" si="281">AW27*$K27</f>
        <v>0</v>
      </c>
      <c r="AY27" s="280">
        <f>'Effort Billable Hours'!AT59</f>
        <v>0</v>
      </c>
      <c r="AZ27" s="285">
        <f t="shared" ref="AZ27:AZ63" si="282">AY27*$K27</f>
        <v>0</v>
      </c>
      <c r="BA27" s="280">
        <f>'Effort Billable Hours'!AV59</f>
        <v>0</v>
      </c>
      <c r="BB27" s="285">
        <f t="shared" ref="BB27:BB63" si="283">BA27*$K27</f>
        <v>0</v>
      </c>
      <c r="BC27" s="280">
        <f>'Effort Billable Hours'!AX59</f>
        <v>0</v>
      </c>
      <c r="BD27" s="285">
        <f t="shared" ref="BD27:BD63" si="284">BC27*$K27</f>
        <v>0</v>
      </c>
      <c r="BE27" s="280">
        <f>'Effort Billable Hours'!AZ59</f>
        <v>0</v>
      </c>
      <c r="BF27" s="285">
        <f t="shared" ref="BF27:BF63" si="285">BE27*$K27</f>
        <v>0</v>
      </c>
      <c r="BG27" s="280">
        <f>'Effort Billable Hours'!BB59</f>
        <v>0</v>
      </c>
      <c r="BH27" s="285">
        <f t="shared" ref="BH27:BH63" si="286">BG27*$K27</f>
        <v>0</v>
      </c>
      <c r="BI27" s="280">
        <f>'Effort Billable Hours'!BD59</f>
        <v>0</v>
      </c>
      <c r="BJ27" s="285">
        <f t="shared" ref="BJ27:BJ63" si="287">BI27*$K27</f>
        <v>0</v>
      </c>
      <c r="BK27" s="280">
        <f>'Effort Billable Hours'!BF59</f>
        <v>0</v>
      </c>
      <c r="BL27" s="285">
        <f t="shared" ref="BL27:BL63" si="288">BK27*$K27</f>
        <v>0</v>
      </c>
      <c r="BM27" s="280">
        <f>'Effort Billable Hours'!BH59</f>
        <v>0</v>
      </c>
      <c r="BN27" s="285">
        <f t="shared" ref="BN27:BN63" si="289">BM27*$K27</f>
        <v>0</v>
      </c>
      <c r="BO27" s="280">
        <f>'Effort Billable Hours'!BJ59</f>
        <v>0</v>
      </c>
      <c r="BP27" s="285">
        <f t="shared" ref="BP27:BP63" si="290">BO27*$K27</f>
        <v>0</v>
      </c>
      <c r="BQ27" s="280">
        <f>'Effort Billable Hours'!BL59</f>
        <v>0</v>
      </c>
      <c r="BR27" s="285">
        <f t="shared" ref="BR27:BR63" si="291">BQ27*$K27</f>
        <v>0</v>
      </c>
      <c r="BS27" s="280">
        <f>'Effort Billable Hours'!BN59</f>
        <v>0</v>
      </c>
      <c r="BT27" s="285">
        <f t="shared" ref="BT27:BT63" si="292">BS27*$K27</f>
        <v>0</v>
      </c>
      <c r="BU27" s="280">
        <f>'Effort Billable Hours'!BP59</f>
        <v>0</v>
      </c>
      <c r="BV27" s="285">
        <f t="shared" ref="BV27:BV63" si="293">BU27*$K27</f>
        <v>0</v>
      </c>
      <c r="BW27" s="280">
        <f>'Effort Billable Hours'!BR59</f>
        <v>0</v>
      </c>
      <c r="BX27" s="285">
        <f t="shared" ref="BX27:BX63" si="294">BW27*$K27</f>
        <v>0</v>
      </c>
      <c r="BY27" s="280">
        <f>'Effort Billable Hours'!BT59</f>
        <v>0</v>
      </c>
      <c r="BZ27" s="285">
        <f t="shared" ref="BZ27:BZ63" si="295">BY27*$K27</f>
        <v>0</v>
      </c>
      <c r="CA27" s="280">
        <f>'Effort Billable Hours'!BV59</f>
        <v>0</v>
      </c>
      <c r="CB27" s="285">
        <f t="shared" ref="CB27:CB63" si="296">CA27*$K27</f>
        <v>0</v>
      </c>
      <c r="CC27" s="280">
        <f>'Effort Billable Hours'!BX59</f>
        <v>0</v>
      </c>
      <c r="CD27" s="285">
        <f t="shared" ref="CD27:CD63" si="297">CC27*$K27</f>
        <v>0</v>
      </c>
      <c r="CE27" s="280">
        <f>'Effort Billable Hours'!BZ59</f>
        <v>0</v>
      </c>
      <c r="CF27" s="285">
        <f t="shared" ref="CF27:CF63" si="298">CE27*$K27</f>
        <v>0</v>
      </c>
      <c r="CG27" s="280">
        <f>'Effort Billable Hours'!CB59</f>
        <v>0</v>
      </c>
      <c r="CH27" s="285">
        <f t="shared" ref="CH27:CH63" si="299">CG27*$K27</f>
        <v>0</v>
      </c>
      <c r="CI27" s="280">
        <f>'Effort Billable Hours'!CD59</f>
        <v>0</v>
      </c>
      <c r="CJ27" s="285">
        <f t="shared" ref="CJ27:CJ63" si="300">CI27*$K27</f>
        <v>0</v>
      </c>
      <c r="CK27" s="280">
        <f>'Effort Billable Hours'!CF59</f>
        <v>0</v>
      </c>
      <c r="CL27" s="285">
        <f t="shared" ref="CL27:CL63" si="301">CK27*$K27</f>
        <v>0</v>
      </c>
      <c r="CM27" s="280">
        <f>'Effort Billable Hours'!CH59</f>
        <v>0</v>
      </c>
      <c r="CN27" s="285">
        <f t="shared" ref="CN27:CN63" si="302">CM27*$K27</f>
        <v>0</v>
      </c>
      <c r="CO27" s="280">
        <f>'Effort Billable Hours'!CJ59</f>
        <v>0</v>
      </c>
      <c r="CP27" s="285">
        <f t="shared" ref="CP27:CP63" si="303">CO27*$K27</f>
        <v>0</v>
      </c>
      <c r="CQ27" s="280">
        <f>'Effort Billable Hours'!CL59</f>
        <v>0</v>
      </c>
      <c r="CR27" s="285">
        <f t="shared" ref="CR27:CR63" si="304">CQ27*$K27</f>
        <v>0</v>
      </c>
      <c r="CS27" s="280">
        <f>'Effort Billable Hours'!CN59</f>
        <v>0</v>
      </c>
      <c r="CT27" s="285">
        <f t="shared" ref="CT27:CT63" si="305">CS27*$K27</f>
        <v>0</v>
      </c>
      <c r="CU27" s="280">
        <f>'Effort Billable Hours'!CP59</f>
        <v>0</v>
      </c>
      <c r="CV27" s="285">
        <f t="shared" ref="CV27:CV63" si="306">CU27*$K27</f>
        <v>0</v>
      </c>
      <c r="CW27" s="280">
        <f>'Effort Billable Hours'!CR59</f>
        <v>0</v>
      </c>
      <c r="CX27" s="285">
        <f t="shared" ref="CX27:CX63" si="307">CW27*$K27</f>
        <v>0</v>
      </c>
      <c r="CY27" s="280">
        <f>'Effort Billable Hours'!CT59</f>
        <v>0</v>
      </c>
      <c r="CZ27" s="285">
        <f t="shared" ref="CZ27:CZ63" si="308">CY27*$K27</f>
        <v>0</v>
      </c>
      <c r="DA27" s="280">
        <f>'Effort Billable Hours'!CV59</f>
        <v>0</v>
      </c>
      <c r="DB27" s="285">
        <f t="shared" ref="DB27:DB63" si="309">DA27*$K27</f>
        <v>0</v>
      </c>
      <c r="DC27" s="280">
        <f>'Effort Billable Hours'!CX59</f>
        <v>0</v>
      </c>
      <c r="DD27" s="285">
        <f t="shared" ref="DD27:DD63" si="310">DC27*$K27</f>
        <v>0</v>
      </c>
      <c r="DE27" s="280">
        <f>'Effort Billable Hours'!CZ59</f>
        <v>0</v>
      </c>
      <c r="DF27" s="285">
        <f t="shared" ref="DF27:DF63" si="311">DE27*$K27</f>
        <v>0</v>
      </c>
      <c r="DG27" s="280">
        <f>'Effort Billable Hours'!DB59</f>
        <v>0</v>
      </c>
      <c r="DH27" s="285">
        <f t="shared" ref="DH27:DH63" si="312">DG27*$K27</f>
        <v>0</v>
      </c>
      <c r="DI27" s="280">
        <f>'Effort Billable Hours'!DD59</f>
        <v>0</v>
      </c>
      <c r="DJ27" s="285">
        <f t="shared" ref="DJ27:DJ63" si="313">DI27*$K27</f>
        <v>0</v>
      </c>
      <c r="DK27" s="286">
        <f t="shared" ref="DK27:DK63" si="314">SUM(M27+O27+Q27+S27+U27+W27+Y27+AA27+AC27+AE27+AG27+AI27+AK27+AM27+AO27+AQ27+AS27+AU27+AW27+AY27+BA27+BC27+BE27+BG27+BI27+BK27+BM27+BO27+BQ27+BS27+BU27+BW27+BY27+CA27+CC27+CE27+CG27+CI27+CK27+CM27+CO27+CQ27+CS27+CU27+CW27+CY27+DA27+DC27+DE27+DG27+DI27)</f>
        <v>0</v>
      </c>
      <c r="DL27" s="287">
        <f t="shared" ref="DL27:DL63" si="315">SUM(N27+P27+R27+T27+V27+X27+Z27+AB27+AD27+AF27+AH27+AJ27+AL27+AN27+AP27+AR27+AT27+AV27+AX27+AZ27+BB27+BD27+BF27+BH27+BJ27+BL27+BN27+BP27+BR27+BT27+BV27+BX27+BZ27+CB27+CD27+CF27+CH27+CJ27+CL27+CN27+CP27+CR27+CT27+CV27+CX27+CZ27+DB27+DD27+DF27+DH27+DJ27)</f>
        <v>0</v>
      </c>
    </row>
    <row r="28" spans="1:116" ht="12" customHeight="1" x14ac:dyDescent="0.2">
      <c r="A28" s="279" t="str">
        <f>'Effort Billable Hours'!R$13</f>
        <v>Name 15</v>
      </c>
      <c r="B28" s="279" t="str">
        <f>'Effort Billable Hours'!R$14</f>
        <v>Role</v>
      </c>
      <c r="C28" s="457"/>
      <c r="D28" s="280">
        <f>'Effort Billable Hours'!R33</f>
        <v>0</v>
      </c>
      <c r="E28" s="458"/>
      <c r="F28" s="281">
        <f t="shared" si="257"/>
        <v>0</v>
      </c>
      <c r="G28" s="322">
        <f t="shared" si="258"/>
        <v>0</v>
      </c>
      <c r="H28" s="322">
        <f t="shared" si="259"/>
        <v>0</v>
      </c>
      <c r="I28" s="322">
        <f t="shared" si="260"/>
        <v>0</v>
      </c>
      <c r="J28" s="282">
        <f t="shared" si="261"/>
        <v>0</v>
      </c>
      <c r="K28" s="283">
        <f t="shared" si="262"/>
        <v>0</v>
      </c>
      <c r="L28" s="459"/>
      <c r="M28" s="280">
        <f>'Effort Billable Hours'!H60</f>
        <v>0</v>
      </c>
      <c r="N28" s="285">
        <f t="shared" si="263"/>
        <v>0</v>
      </c>
      <c r="O28" s="280">
        <f>'Effort Billable Hours'!J60</f>
        <v>0</v>
      </c>
      <c r="P28" s="285">
        <f t="shared" si="264"/>
        <v>0</v>
      </c>
      <c r="Q28" s="280">
        <f>'Effort Billable Hours'!L60</f>
        <v>0</v>
      </c>
      <c r="R28" s="285">
        <f t="shared" si="265"/>
        <v>0</v>
      </c>
      <c r="S28" s="280">
        <f>'Effort Billable Hours'!N60</f>
        <v>0</v>
      </c>
      <c r="T28" s="285">
        <f t="shared" si="266"/>
        <v>0</v>
      </c>
      <c r="U28" s="280">
        <f>'Effort Billable Hours'!P60</f>
        <v>0</v>
      </c>
      <c r="V28" s="285">
        <f t="shared" si="267"/>
        <v>0</v>
      </c>
      <c r="W28" s="280">
        <f>'Effort Billable Hours'!R60</f>
        <v>0</v>
      </c>
      <c r="X28" s="285">
        <f t="shared" si="268"/>
        <v>0</v>
      </c>
      <c r="Y28" s="280">
        <f>'Effort Billable Hours'!T60</f>
        <v>0</v>
      </c>
      <c r="Z28" s="285">
        <f t="shared" si="269"/>
        <v>0</v>
      </c>
      <c r="AA28" s="280">
        <f>'Effort Billable Hours'!V60</f>
        <v>0</v>
      </c>
      <c r="AB28" s="285">
        <f t="shared" si="270"/>
        <v>0</v>
      </c>
      <c r="AC28" s="280">
        <f>'Effort Billable Hours'!X60</f>
        <v>0</v>
      </c>
      <c r="AD28" s="285">
        <f t="shared" si="271"/>
        <v>0</v>
      </c>
      <c r="AE28" s="280">
        <f>'Effort Billable Hours'!Z60</f>
        <v>0</v>
      </c>
      <c r="AF28" s="285">
        <f t="shared" si="272"/>
        <v>0</v>
      </c>
      <c r="AG28" s="280">
        <f>'Effort Billable Hours'!AB60</f>
        <v>0</v>
      </c>
      <c r="AH28" s="285">
        <f t="shared" si="273"/>
        <v>0</v>
      </c>
      <c r="AI28" s="280">
        <f>'Effort Billable Hours'!AD60</f>
        <v>0</v>
      </c>
      <c r="AJ28" s="285">
        <f t="shared" si="274"/>
        <v>0</v>
      </c>
      <c r="AK28" s="280">
        <f>'Effort Billable Hours'!AF60</f>
        <v>0</v>
      </c>
      <c r="AL28" s="285">
        <f t="shared" si="275"/>
        <v>0</v>
      </c>
      <c r="AM28" s="280">
        <f>'Effort Billable Hours'!AH60</f>
        <v>0</v>
      </c>
      <c r="AN28" s="285">
        <f t="shared" si="276"/>
        <v>0</v>
      </c>
      <c r="AO28" s="280">
        <f>'Effort Billable Hours'!AJ60</f>
        <v>0</v>
      </c>
      <c r="AP28" s="285">
        <f t="shared" si="277"/>
        <v>0</v>
      </c>
      <c r="AQ28" s="280">
        <f>'Effort Billable Hours'!AL60</f>
        <v>0</v>
      </c>
      <c r="AR28" s="285">
        <f t="shared" si="278"/>
        <v>0</v>
      </c>
      <c r="AS28" s="280">
        <f>'Effort Billable Hours'!AN60</f>
        <v>0</v>
      </c>
      <c r="AT28" s="285">
        <f t="shared" si="279"/>
        <v>0</v>
      </c>
      <c r="AU28" s="280">
        <f>'Effort Billable Hours'!AP60</f>
        <v>0</v>
      </c>
      <c r="AV28" s="285">
        <f t="shared" si="280"/>
        <v>0</v>
      </c>
      <c r="AW28" s="280">
        <f>'Effort Billable Hours'!AR60</f>
        <v>0</v>
      </c>
      <c r="AX28" s="285">
        <f t="shared" si="281"/>
        <v>0</v>
      </c>
      <c r="AY28" s="280">
        <f>'Effort Billable Hours'!AT60</f>
        <v>0</v>
      </c>
      <c r="AZ28" s="285">
        <f t="shared" si="282"/>
        <v>0</v>
      </c>
      <c r="BA28" s="280">
        <f>'Effort Billable Hours'!AV60</f>
        <v>0</v>
      </c>
      <c r="BB28" s="285">
        <f t="shared" si="283"/>
        <v>0</v>
      </c>
      <c r="BC28" s="280">
        <f>'Effort Billable Hours'!AX60</f>
        <v>0</v>
      </c>
      <c r="BD28" s="285">
        <f t="shared" si="284"/>
        <v>0</v>
      </c>
      <c r="BE28" s="280">
        <f>'Effort Billable Hours'!AZ60</f>
        <v>0</v>
      </c>
      <c r="BF28" s="285">
        <f t="shared" si="285"/>
        <v>0</v>
      </c>
      <c r="BG28" s="280">
        <f>'Effort Billable Hours'!BB60</f>
        <v>0</v>
      </c>
      <c r="BH28" s="285">
        <f t="shared" si="286"/>
        <v>0</v>
      </c>
      <c r="BI28" s="280">
        <f>'Effort Billable Hours'!BD60</f>
        <v>0</v>
      </c>
      <c r="BJ28" s="285">
        <f t="shared" si="287"/>
        <v>0</v>
      </c>
      <c r="BK28" s="280">
        <f>'Effort Billable Hours'!BF60</f>
        <v>0</v>
      </c>
      <c r="BL28" s="285">
        <f t="shared" si="288"/>
        <v>0</v>
      </c>
      <c r="BM28" s="280">
        <f>'Effort Billable Hours'!BH60</f>
        <v>0</v>
      </c>
      <c r="BN28" s="285">
        <f t="shared" si="289"/>
        <v>0</v>
      </c>
      <c r="BO28" s="280">
        <f>'Effort Billable Hours'!BJ60</f>
        <v>0</v>
      </c>
      <c r="BP28" s="285">
        <f t="shared" si="290"/>
        <v>0</v>
      </c>
      <c r="BQ28" s="280">
        <f>'Effort Billable Hours'!BL60</f>
        <v>0</v>
      </c>
      <c r="BR28" s="285">
        <f t="shared" si="291"/>
        <v>0</v>
      </c>
      <c r="BS28" s="280">
        <f>'Effort Billable Hours'!BN60</f>
        <v>0</v>
      </c>
      <c r="BT28" s="285">
        <f t="shared" si="292"/>
        <v>0</v>
      </c>
      <c r="BU28" s="280">
        <f>'Effort Billable Hours'!BP60</f>
        <v>0</v>
      </c>
      <c r="BV28" s="285">
        <f t="shared" si="293"/>
        <v>0</v>
      </c>
      <c r="BW28" s="280">
        <f>'Effort Billable Hours'!BR60</f>
        <v>0</v>
      </c>
      <c r="BX28" s="285">
        <f t="shared" si="294"/>
        <v>0</v>
      </c>
      <c r="BY28" s="280">
        <f>'Effort Billable Hours'!BT60</f>
        <v>0</v>
      </c>
      <c r="BZ28" s="285">
        <f t="shared" si="295"/>
        <v>0</v>
      </c>
      <c r="CA28" s="280">
        <f>'Effort Billable Hours'!BV60</f>
        <v>0</v>
      </c>
      <c r="CB28" s="285">
        <f t="shared" si="296"/>
        <v>0</v>
      </c>
      <c r="CC28" s="280">
        <f>'Effort Billable Hours'!BX60</f>
        <v>0</v>
      </c>
      <c r="CD28" s="285">
        <f t="shared" si="297"/>
        <v>0</v>
      </c>
      <c r="CE28" s="280">
        <f>'Effort Billable Hours'!BZ60</f>
        <v>0</v>
      </c>
      <c r="CF28" s="285">
        <f t="shared" si="298"/>
        <v>0</v>
      </c>
      <c r="CG28" s="280">
        <f>'Effort Billable Hours'!CB60</f>
        <v>0</v>
      </c>
      <c r="CH28" s="285">
        <f t="shared" si="299"/>
        <v>0</v>
      </c>
      <c r="CI28" s="280">
        <f>'Effort Billable Hours'!CD60</f>
        <v>0</v>
      </c>
      <c r="CJ28" s="285">
        <f t="shared" si="300"/>
        <v>0</v>
      </c>
      <c r="CK28" s="280">
        <f>'Effort Billable Hours'!CF60</f>
        <v>0</v>
      </c>
      <c r="CL28" s="285">
        <f t="shared" si="301"/>
        <v>0</v>
      </c>
      <c r="CM28" s="280">
        <f>'Effort Billable Hours'!CH60</f>
        <v>0</v>
      </c>
      <c r="CN28" s="285">
        <f t="shared" si="302"/>
        <v>0</v>
      </c>
      <c r="CO28" s="280">
        <f>'Effort Billable Hours'!CJ60</f>
        <v>0</v>
      </c>
      <c r="CP28" s="285">
        <f t="shared" si="303"/>
        <v>0</v>
      </c>
      <c r="CQ28" s="280">
        <f>'Effort Billable Hours'!CL60</f>
        <v>0</v>
      </c>
      <c r="CR28" s="285">
        <f t="shared" si="304"/>
        <v>0</v>
      </c>
      <c r="CS28" s="280">
        <f>'Effort Billable Hours'!CN60</f>
        <v>0</v>
      </c>
      <c r="CT28" s="285">
        <f t="shared" si="305"/>
        <v>0</v>
      </c>
      <c r="CU28" s="280">
        <f>'Effort Billable Hours'!CP60</f>
        <v>0</v>
      </c>
      <c r="CV28" s="285">
        <f t="shared" si="306"/>
        <v>0</v>
      </c>
      <c r="CW28" s="280">
        <f>'Effort Billable Hours'!CR60</f>
        <v>0</v>
      </c>
      <c r="CX28" s="285">
        <f t="shared" si="307"/>
        <v>0</v>
      </c>
      <c r="CY28" s="280">
        <f>'Effort Billable Hours'!CT60</f>
        <v>0</v>
      </c>
      <c r="CZ28" s="285">
        <f t="shared" si="308"/>
        <v>0</v>
      </c>
      <c r="DA28" s="280">
        <f>'Effort Billable Hours'!CV60</f>
        <v>0</v>
      </c>
      <c r="DB28" s="285">
        <f t="shared" si="309"/>
        <v>0</v>
      </c>
      <c r="DC28" s="280">
        <f>'Effort Billable Hours'!CX60</f>
        <v>0</v>
      </c>
      <c r="DD28" s="285">
        <f t="shared" si="310"/>
        <v>0</v>
      </c>
      <c r="DE28" s="280">
        <f>'Effort Billable Hours'!CZ60</f>
        <v>0</v>
      </c>
      <c r="DF28" s="285">
        <f t="shared" si="311"/>
        <v>0</v>
      </c>
      <c r="DG28" s="280">
        <f>'Effort Billable Hours'!DB60</f>
        <v>0</v>
      </c>
      <c r="DH28" s="285">
        <f t="shared" si="312"/>
        <v>0</v>
      </c>
      <c r="DI28" s="280">
        <f>'Effort Billable Hours'!DD60</f>
        <v>0</v>
      </c>
      <c r="DJ28" s="285">
        <f t="shared" si="313"/>
        <v>0</v>
      </c>
      <c r="DK28" s="286">
        <f t="shared" si="314"/>
        <v>0</v>
      </c>
      <c r="DL28" s="287">
        <f t="shared" si="315"/>
        <v>0</v>
      </c>
    </row>
    <row r="29" spans="1:116" ht="12" customHeight="1" x14ac:dyDescent="0.2">
      <c r="A29" s="279" t="str">
        <f>'Effort Billable Hours'!S$13</f>
        <v>Name 16</v>
      </c>
      <c r="B29" s="279" t="str">
        <f>'Effort Billable Hours'!S$14</f>
        <v>Role</v>
      </c>
      <c r="C29" s="457"/>
      <c r="D29" s="280">
        <f>'Effort Billable Hours'!S33</f>
        <v>0</v>
      </c>
      <c r="E29" s="458"/>
      <c r="F29" s="281">
        <f t="shared" si="257"/>
        <v>0</v>
      </c>
      <c r="G29" s="322">
        <f t="shared" si="258"/>
        <v>0</v>
      </c>
      <c r="H29" s="322">
        <f t="shared" si="259"/>
        <v>0</v>
      </c>
      <c r="I29" s="322">
        <f t="shared" si="260"/>
        <v>0</v>
      </c>
      <c r="J29" s="282">
        <f t="shared" si="261"/>
        <v>0</v>
      </c>
      <c r="K29" s="283">
        <f t="shared" si="262"/>
        <v>0</v>
      </c>
      <c r="L29" s="459"/>
      <c r="M29" s="280">
        <f>'Effort Billable Hours'!H61</f>
        <v>0</v>
      </c>
      <c r="N29" s="285">
        <f t="shared" si="263"/>
        <v>0</v>
      </c>
      <c r="O29" s="280">
        <f>'Effort Billable Hours'!J61</f>
        <v>0</v>
      </c>
      <c r="P29" s="285">
        <f t="shared" si="264"/>
        <v>0</v>
      </c>
      <c r="Q29" s="280">
        <f>'Effort Billable Hours'!L61</f>
        <v>0</v>
      </c>
      <c r="R29" s="285">
        <f t="shared" si="265"/>
        <v>0</v>
      </c>
      <c r="S29" s="280">
        <f>'Effort Billable Hours'!N61</f>
        <v>0</v>
      </c>
      <c r="T29" s="285">
        <f t="shared" si="266"/>
        <v>0</v>
      </c>
      <c r="U29" s="280">
        <f>'Effort Billable Hours'!P61</f>
        <v>0</v>
      </c>
      <c r="V29" s="285">
        <f t="shared" si="267"/>
        <v>0</v>
      </c>
      <c r="W29" s="280">
        <f>'Effort Billable Hours'!R61</f>
        <v>0</v>
      </c>
      <c r="X29" s="285">
        <f t="shared" si="268"/>
        <v>0</v>
      </c>
      <c r="Y29" s="280">
        <f>'Effort Billable Hours'!T61</f>
        <v>0</v>
      </c>
      <c r="Z29" s="285">
        <f t="shared" si="269"/>
        <v>0</v>
      </c>
      <c r="AA29" s="280">
        <f>'Effort Billable Hours'!V61</f>
        <v>0</v>
      </c>
      <c r="AB29" s="285">
        <f t="shared" si="270"/>
        <v>0</v>
      </c>
      <c r="AC29" s="280">
        <f>'Effort Billable Hours'!X61</f>
        <v>0</v>
      </c>
      <c r="AD29" s="285">
        <f t="shared" si="271"/>
        <v>0</v>
      </c>
      <c r="AE29" s="280">
        <f>'Effort Billable Hours'!Z61</f>
        <v>0</v>
      </c>
      <c r="AF29" s="285">
        <f t="shared" si="272"/>
        <v>0</v>
      </c>
      <c r="AG29" s="280">
        <f>'Effort Billable Hours'!AB61</f>
        <v>0</v>
      </c>
      <c r="AH29" s="285">
        <f t="shared" si="273"/>
        <v>0</v>
      </c>
      <c r="AI29" s="280">
        <f>'Effort Billable Hours'!AD61</f>
        <v>0</v>
      </c>
      <c r="AJ29" s="285">
        <f t="shared" si="274"/>
        <v>0</v>
      </c>
      <c r="AK29" s="280">
        <f>'Effort Billable Hours'!AF61</f>
        <v>0</v>
      </c>
      <c r="AL29" s="285">
        <f t="shared" si="275"/>
        <v>0</v>
      </c>
      <c r="AM29" s="280">
        <f>'Effort Billable Hours'!AH61</f>
        <v>0</v>
      </c>
      <c r="AN29" s="285">
        <f t="shared" si="276"/>
        <v>0</v>
      </c>
      <c r="AO29" s="280">
        <f>'Effort Billable Hours'!AJ61</f>
        <v>0</v>
      </c>
      <c r="AP29" s="285">
        <f t="shared" si="277"/>
        <v>0</v>
      </c>
      <c r="AQ29" s="280">
        <f>'Effort Billable Hours'!AL61</f>
        <v>0</v>
      </c>
      <c r="AR29" s="285">
        <f t="shared" si="278"/>
        <v>0</v>
      </c>
      <c r="AS29" s="280">
        <f>'Effort Billable Hours'!AN61</f>
        <v>0</v>
      </c>
      <c r="AT29" s="285">
        <f t="shared" si="279"/>
        <v>0</v>
      </c>
      <c r="AU29" s="280">
        <f>'Effort Billable Hours'!AP61</f>
        <v>0</v>
      </c>
      <c r="AV29" s="285">
        <f t="shared" si="280"/>
        <v>0</v>
      </c>
      <c r="AW29" s="280">
        <f>'Effort Billable Hours'!AR61</f>
        <v>0</v>
      </c>
      <c r="AX29" s="285">
        <f t="shared" si="281"/>
        <v>0</v>
      </c>
      <c r="AY29" s="280">
        <f>'Effort Billable Hours'!AT61</f>
        <v>0</v>
      </c>
      <c r="AZ29" s="285">
        <f t="shared" si="282"/>
        <v>0</v>
      </c>
      <c r="BA29" s="280">
        <f>'Effort Billable Hours'!AV61</f>
        <v>0</v>
      </c>
      <c r="BB29" s="285">
        <f t="shared" si="283"/>
        <v>0</v>
      </c>
      <c r="BC29" s="280">
        <f>'Effort Billable Hours'!AX61</f>
        <v>0</v>
      </c>
      <c r="BD29" s="285">
        <f t="shared" si="284"/>
        <v>0</v>
      </c>
      <c r="BE29" s="280">
        <f>'Effort Billable Hours'!AZ61</f>
        <v>0</v>
      </c>
      <c r="BF29" s="285">
        <f t="shared" si="285"/>
        <v>0</v>
      </c>
      <c r="BG29" s="280">
        <f>'Effort Billable Hours'!BB61</f>
        <v>0</v>
      </c>
      <c r="BH29" s="285">
        <f t="shared" si="286"/>
        <v>0</v>
      </c>
      <c r="BI29" s="280">
        <f>'Effort Billable Hours'!BD61</f>
        <v>0</v>
      </c>
      <c r="BJ29" s="285">
        <f t="shared" si="287"/>
        <v>0</v>
      </c>
      <c r="BK29" s="280">
        <f>'Effort Billable Hours'!BF61</f>
        <v>0</v>
      </c>
      <c r="BL29" s="285">
        <f t="shared" si="288"/>
        <v>0</v>
      </c>
      <c r="BM29" s="280">
        <f>'Effort Billable Hours'!BH61</f>
        <v>0</v>
      </c>
      <c r="BN29" s="285">
        <f t="shared" si="289"/>
        <v>0</v>
      </c>
      <c r="BO29" s="280">
        <f>'Effort Billable Hours'!BJ61</f>
        <v>0</v>
      </c>
      <c r="BP29" s="285">
        <f t="shared" si="290"/>
        <v>0</v>
      </c>
      <c r="BQ29" s="280">
        <f>'Effort Billable Hours'!BL61</f>
        <v>0</v>
      </c>
      <c r="BR29" s="285">
        <f t="shared" si="291"/>
        <v>0</v>
      </c>
      <c r="BS29" s="280">
        <f>'Effort Billable Hours'!BN61</f>
        <v>0</v>
      </c>
      <c r="BT29" s="285">
        <f t="shared" si="292"/>
        <v>0</v>
      </c>
      <c r="BU29" s="280">
        <f>'Effort Billable Hours'!BP61</f>
        <v>0</v>
      </c>
      <c r="BV29" s="285">
        <f t="shared" si="293"/>
        <v>0</v>
      </c>
      <c r="BW29" s="280">
        <f>'Effort Billable Hours'!BR61</f>
        <v>0</v>
      </c>
      <c r="BX29" s="285">
        <f t="shared" si="294"/>
        <v>0</v>
      </c>
      <c r="BY29" s="280">
        <f>'Effort Billable Hours'!BT61</f>
        <v>0</v>
      </c>
      <c r="BZ29" s="285">
        <f t="shared" si="295"/>
        <v>0</v>
      </c>
      <c r="CA29" s="280">
        <f>'Effort Billable Hours'!BV61</f>
        <v>0</v>
      </c>
      <c r="CB29" s="285">
        <f t="shared" si="296"/>
        <v>0</v>
      </c>
      <c r="CC29" s="280">
        <f>'Effort Billable Hours'!BX61</f>
        <v>0</v>
      </c>
      <c r="CD29" s="285">
        <f t="shared" si="297"/>
        <v>0</v>
      </c>
      <c r="CE29" s="280">
        <f>'Effort Billable Hours'!BZ61</f>
        <v>0</v>
      </c>
      <c r="CF29" s="285">
        <f t="shared" si="298"/>
        <v>0</v>
      </c>
      <c r="CG29" s="280">
        <f>'Effort Billable Hours'!CB61</f>
        <v>0</v>
      </c>
      <c r="CH29" s="285">
        <f t="shared" si="299"/>
        <v>0</v>
      </c>
      <c r="CI29" s="280">
        <f>'Effort Billable Hours'!CD61</f>
        <v>0</v>
      </c>
      <c r="CJ29" s="285">
        <f t="shared" si="300"/>
        <v>0</v>
      </c>
      <c r="CK29" s="280">
        <f>'Effort Billable Hours'!CF61</f>
        <v>0</v>
      </c>
      <c r="CL29" s="285">
        <f t="shared" si="301"/>
        <v>0</v>
      </c>
      <c r="CM29" s="280">
        <f>'Effort Billable Hours'!CH61</f>
        <v>0</v>
      </c>
      <c r="CN29" s="285">
        <f t="shared" si="302"/>
        <v>0</v>
      </c>
      <c r="CO29" s="280">
        <f>'Effort Billable Hours'!CJ61</f>
        <v>0</v>
      </c>
      <c r="CP29" s="285">
        <f t="shared" si="303"/>
        <v>0</v>
      </c>
      <c r="CQ29" s="280">
        <f>'Effort Billable Hours'!CL61</f>
        <v>0</v>
      </c>
      <c r="CR29" s="285">
        <f t="shared" si="304"/>
        <v>0</v>
      </c>
      <c r="CS29" s="280">
        <f>'Effort Billable Hours'!CN61</f>
        <v>0</v>
      </c>
      <c r="CT29" s="285">
        <f t="shared" si="305"/>
        <v>0</v>
      </c>
      <c r="CU29" s="280">
        <f>'Effort Billable Hours'!CP61</f>
        <v>0</v>
      </c>
      <c r="CV29" s="285">
        <f t="shared" si="306"/>
        <v>0</v>
      </c>
      <c r="CW29" s="280">
        <f>'Effort Billable Hours'!CR61</f>
        <v>0</v>
      </c>
      <c r="CX29" s="285">
        <f t="shared" si="307"/>
        <v>0</v>
      </c>
      <c r="CY29" s="280">
        <f>'Effort Billable Hours'!CT61</f>
        <v>0</v>
      </c>
      <c r="CZ29" s="285">
        <f t="shared" si="308"/>
        <v>0</v>
      </c>
      <c r="DA29" s="280">
        <f>'Effort Billable Hours'!CV61</f>
        <v>0</v>
      </c>
      <c r="DB29" s="285">
        <f t="shared" si="309"/>
        <v>0</v>
      </c>
      <c r="DC29" s="280">
        <f>'Effort Billable Hours'!CX61</f>
        <v>0</v>
      </c>
      <c r="DD29" s="285">
        <f t="shared" si="310"/>
        <v>0</v>
      </c>
      <c r="DE29" s="280">
        <f>'Effort Billable Hours'!CZ61</f>
        <v>0</v>
      </c>
      <c r="DF29" s="285">
        <f t="shared" si="311"/>
        <v>0</v>
      </c>
      <c r="DG29" s="280">
        <f>'Effort Billable Hours'!DB61</f>
        <v>0</v>
      </c>
      <c r="DH29" s="285">
        <f t="shared" si="312"/>
        <v>0</v>
      </c>
      <c r="DI29" s="280">
        <f>'Effort Billable Hours'!DD61</f>
        <v>0</v>
      </c>
      <c r="DJ29" s="285">
        <f t="shared" si="313"/>
        <v>0</v>
      </c>
      <c r="DK29" s="286">
        <f t="shared" si="314"/>
        <v>0</v>
      </c>
      <c r="DL29" s="287">
        <f t="shared" si="315"/>
        <v>0</v>
      </c>
    </row>
    <row r="30" spans="1:116" ht="12" customHeight="1" x14ac:dyDescent="0.2">
      <c r="A30" s="279" t="str">
        <f>'Effort Billable Hours'!T$13</f>
        <v>Name 17</v>
      </c>
      <c r="B30" s="279" t="str">
        <f>'Effort Billable Hours'!T$14</f>
        <v>Role</v>
      </c>
      <c r="C30" s="457"/>
      <c r="D30" s="280">
        <f>'Effort Billable Hours'!T$33</f>
        <v>0</v>
      </c>
      <c r="E30" s="458"/>
      <c r="F30" s="281">
        <f t="shared" si="257"/>
        <v>0</v>
      </c>
      <c r="G30" s="322">
        <f t="shared" si="258"/>
        <v>0</v>
      </c>
      <c r="H30" s="322">
        <f t="shared" si="259"/>
        <v>0</v>
      </c>
      <c r="I30" s="322">
        <f t="shared" si="260"/>
        <v>0</v>
      </c>
      <c r="J30" s="282">
        <f t="shared" si="261"/>
        <v>0</v>
      </c>
      <c r="K30" s="283">
        <f t="shared" si="262"/>
        <v>0</v>
      </c>
      <c r="L30" s="459"/>
      <c r="M30" s="280">
        <f>'Effort Billable Hours'!H62</f>
        <v>0</v>
      </c>
      <c r="N30" s="285">
        <f t="shared" si="263"/>
        <v>0</v>
      </c>
      <c r="O30" s="280">
        <f>'Effort Billable Hours'!J62</f>
        <v>0</v>
      </c>
      <c r="P30" s="285">
        <f t="shared" si="264"/>
        <v>0</v>
      </c>
      <c r="Q30" s="280">
        <f>'Effort Billable Hours'!L62</f>
        <v>0</v>
      </c>
      <c r="R30" s="285">
        <f t="shared" si="265"/>
        <v>0</v>
      </c>
      <c r="S30" s="280">
        <f>'Effort Billable Hours'!N62</f>
        <v>0</v>
      </c>
      <c r="T30" s="285">
        <f t="shared" si="266"/>
        <v>0</v>
      </c>
      <c r="U30" s="280">
        <f>'Effort Billable Hours'!P62</f>
        <v>0</v>
      </c>
      <c r="V30" s="285">
        <f t="shared" si="267"/>
        <v>0</v>
      </c>
      <c r="W30" s="280">
        <f>'Effort Billable Hours'!R62</f>
        <v>0</v>
      </c>
      <c r="X30" s="285">
        <f t="shared" si="268"/>
        <v>0</v>
      </c>
      <c r="Y30" s="280">
        <f>'Effort Billable Hours'!T62</f>
        <v>0</v>
      </c>
      <c r="Z30" s="285">
        <f t="shared" si="269"/>
        <v>0</v>
      </c>
      <c r="AA30" s="280">
        <f>'Effort Billable Hours'!V62</f>
        <v>0</v>
      </c>
      <c r="AB30" s="285">
        <f t="shared" si="270"/>
        <v>0</v>
      </c>
      <c r="AC30" s="280">
        <f>'Effort Billable Hours'!X62</f>
        <v>0</v>
      </c>
      <c r="AD30" s="285">
        <f t="shared" si="271"/>
        <v>0</v>
      </c>
      <c r="AE30" s="280">
        <f>'Effort Billable Hours'!Z62</f>
        <v>0</v>
      </c>
      <c r="AF30" s="285">
        <f t="shared" si="272"/>
        <v>0</v>
      </c>
      <c r="AG30" s="280">
        <f>'Effort Billable Hours'!AB62</f>
        <v>0</v>
      </c>
      <c r="AH30" s="285">
        <f t="shared" si="273"/>
        <v>0</v>
      </c>
      <c r="AI30" s="280">
        <f>'Effort Billable Hours'!AD62</f>
        <v>0</v>
      </c>
      <c r="AJ30" s="285">
        <f t="shared" si="274"/>
        <v>0</v>
      </c>
      <c r="AK30" s="280">
        <f>'Effort Billable Hours'!AF62</f>
        <v>0</v>
      </c>
      <c r="AL30" s="285">
        <f t="shared" si="275"/>
        <v>0</v>
      </c>
      <c r="AM30" s="280">
        <f>'Effort Billable Hours'!AH62</f>
        <v>0</v>
      </c>
      <c r="AN30" s="285">
        <f t="shared" si="276"/>
        <v>0</v>
      </c>
      <c r="AO30" s="280">
        <f>'Effort Billable Hours'!AJ62</f>
        <v>0</v>
      </c>
      <c r="AP30" s="285">
        <f t="shared" si="277"/>
        <v>0</v>
      </c>
      <c r="AQ30" s="280">
        <f>'Effort Billable Hours'!AL62</f>
        <v>0</v>
      </c>
      <c r="AR30" s="285">
        <f t="shared" si="278"/>
        <v>0</v>
      </c>
      <c r="AS30" s="280">
        <f>'Effort Billable Hours'!AN62</f>
        <v>0</v>
      </c>
      <c r="AT30" s="285">
        <f t="shared" si="279"/>
        <v>0</v>
      </c>
      <c r="AU30" s="280">
        <f>'Effort Billable Hours'!AP62</f>
        <v>0</v>
      </c>
      <c r="AV30" s="285">
        <f t="shared" si="280"/>
        <v>0</v>
      </c>
      <c r="AW30" s="280">
        <f>'Effort Billable Hours'!AR62</f>
        <v>0</v>
      </c>
      <c r="AX30" s="285">
        <f t="shared" si="281"/>
        <v>0</v>
      </c>
      <c r="AY30" s="280">
        <f>'Effort Billable Hours'!AT62</f>
        <v>0</v>
      </c>
      <c r="AZ30" s="285">
        <f t="shared" si="282"/>
        <v>0</v>
      </c>
      <c r="BA30" s="280">
        <f>'Effort Billable Hours'!AV62</f>
        <v>0</v>
      </c>
      <c r="BB30" s="285">
        <f t="shared" si="283"/>
        <v>0</v>
      </c>
      <c r="BC30" s="280">
        <f>'Effort Billable Hours'!AX62</f>
        <v>0</v>
      </c>
      <c r="BD30" s="285">
        <f t="shared" si="284"/>
        <v>0</v>
      </c>
      <c r="BE30" s="280">
        <f>'Effort Billable Hours'!AZ62</f>
        <v>0</v>
      </c>
      <c r="BF30" s="285">
        <f t="shared" si="285"/>
        <v>0</v>
      </c>
      <c r="BG30" s="280">
        <f>'Effort Billable Hours'!BB62</f>
        <v>0</v>
      </c>
      <c r="BH30" s="285">
        <f t="shared" si="286"/>
        <v>0</v>
      </c>
      <c r="BI30" s="280">
        <f>'Effort Billable Hours'!BD62</f>
        <v>0</v>
      </c>
      <c r="BJ30" s="285">
        <f t="shared" si="287"/>
        <v>0</v>
      </c>
      <c r="BK30" s="280">
        <f>'Effort Billable Hours'!BF62</f>
        <v>0</v>
      </c>
      <c r="BL30" s="285">
        <f t="shared" si="288"/>
        <v>0</v>
      </c>
      <c r="BM30" s="280">
        <f>'Effort Billable Hours'!BH62</f>
        <v>0</v>
      </c>
      <c r="BN30" s="285">
        <f t="shared" si="289"/>
        <v>0</v>
      </c>
      <c r="BO30" s="280">
        <f>'Effort Billable Hours'!BJ62</f>
        <v>0</v>
      </c>
      <c r="BP30" s="285">
        <f t="shared" si="290"/>
        <v>0</v>
      </c>
      <c r="BQ30" s="280">
        <f>'Effort Billable Hours'!BL62</f>
        <v>0</v>
      </c>
      <c r="BR30" s="285">
        <f t="shared" si="291"/>
        <v>0</v>
      </c>
      <c r="BS30" s="280">
        <f>'Effort Billable Hours'!BN62</f>
        <v>0</v>
      </c>
      <c r="BT30" s="285">
        <f t="shared" si="292"/>
        <v>0</v>
      </c>
      <c r="BU30" s="280">
        <f>'Effort Billable Hours'!BP62</f>
        <v>0</v>
      </c>
      <c r="BV30" s="285">
        <f t="shared" si="293"/>
        <v>0</v>
      </c>
      <c r="BW30" s="280">
        <f>'Effort Billable Hours'!BR62</f>
        <v>0</v>
      </c>
      <c r="BX30" s="285">
        <f t="shared" si="294"/>
        <v>0</v>
      </c>
      <c r="BY30" s="280">
        <f>'Effort Billable Hours'!BT62</f>
        <v>0</v>
      </c>
      <c r="BZ30" s="285">
        <f t="shared" si="295"/>
        <v>0</v>
      </c>
      <c r="CA30" s="280">
        <f>'Effort Billable Hours'!BV62</f>
        <v>0</v>
      </c>
      <c r="CB30" s="285">
        <f t="shared" si="296"/>
        <v>0</v>
      </c>
      <c r="CC30" s="280">
        <f>'Effort Billable Hours'!BX62</f>
        <v>0</v>
      </c>
      <c r="CD30" s="285">
        <f t="shared" si="297"/>
        <v>0</v>
      </c>
      <c r="CE30" s="280">
        <f>'Effort Billable Hours'!BZ62</f>
        <v>0</v>
      </c>
      <c r="CF30" s="285">
        <f t="shared" si="298"/>
        <v>0</v>
      </c>
      <c r="CG30" s="280">
        <f>'Effort Billable Hours'!CB62</f>
        <v>0</v>
      </c>
      <c r="CH30" s="285">
        <f t="shared" si="299"/>
        <v>0</v>
      </c>
      <c r="CI30" s="280">
        <f>'Effort Billable Hours'!CD62</f>
        <v>0</v>
      </c>
      <c r="CJ30" s="285">
        <f t="shared" si="300"/>
        <v>0</v>
      </c>
      <c r="CK30" s="280">
        <f>'Effort Billable Hours'!CF62</f>
        <v>0</v>
      </c>
      <c r="CL30" s="285">
        <f t="shared" si="301"/>
        <v>0</v>
      </c>
      <c r="CM30" s="280">
        <f>'Effort Billable Hours'!CH62</f>
        <v>0</v>
      </c>
      <c r="CN30" s="285">
        <f t="shared" si="302"/>
        <v>0</v>
      </c>
      <c r="CO30" s="280">
        <f>'Effort Billable Hours'!CJ62</f>
        <v>0</v>
      </c>
      <c r="CP30" s="285">
        <f t="shared" si="303"/>
        <v>0</v>
      </c>
      <c r="CQ30" s="280">
        <f>'Effort Billable Hours'!CL62</f>
        <v>0</v>
      </c>
      <c r="CR30" s="285">
        <f t="shared" si="304"/>
        <v>0</v>
      </c>
      <c r="CS30" s="280">
        <f>'Effort Billable Hours'!CN62</f>
        <v>0</v>
      </c>
      <c r="CT30" s="285">
        <f t="shared" si="305"/>
        <v>0</v>
      </c>
      <c r="CU30" s="280">
        <f>'Effort Billable Hours'!CP62</f>
        <v>0</v>
      </c>
      <c r="CV30" s="285">
        <f t="shared" si="306"/>
        <v>0</v>
      </c>
      <c r="CW30" s="280">
        <f>'Effort Billable Hours'!CR62</f>
        <v>0</v>
      </c>
      <c r="CX30" s="285">
        <f t="shared" si="307"/>
        <v>0</v>
      </c>
      <c r="CY30" s="280">
        <f>'Effort Billable Hours'!CT62</f>
        <v>0</v>
      </c>
      <c r="CZ30" s="285">
        <f t="shared" si="308"/>
        <v>0</v>
      </c>
      <c r="DA30" s="280">
        <f>'Effort Billable Hours'!CV62</f>
        <v>0</v>
      </c>
      <c r="DB30" s="285">
        <f t="shared" si="309"/>
        <v>0</v>
      </c>
      <c r="DC30" s="280">
        <f>'Effort Billable Hours'!CX62</f>
        <v>0</v>
      </c>
      <c r="DD30" s="285">
        <f t="shared" si="310"/>
        <v>0</v>
      </c>
      <c r="DE30" s="280">
        <f>'Effort Billable Hours'!CZ62</f>
        <v>0</v>
      </c>
      <c r="DF30" s="285">
        <f t="shared" si="311"/>
        <v>0</v>
      </c>
      <c r="DG30" s="280">
        <f>'Effort Billable Hours'!DB62</f>
        <v>0</v>
      </c>
      <c r="DH30" s="285">
        <f t="shared" si="312"/>
        <v>0</v>
      </c>
      <c r="DI30" s="280">
        <f>'Effort Billable Hours'!DD62</f>
        <v>0</v>
      </c>
      <c r="DJ30" s="285">
        <f t="shared" si="313"/>
        <v>0</v>
      </c>
      <c r="DK30" s="286">
        <f t="shared" si="314"/>
        <v>0</v>
      </c>
      <c r="DL30" s="287">
        <f t="shared" si="315"/>
        <v>0</v>
      </c>
    </row>
    <row r="31" spans="1:116" ht="12" customHeight="1" x14ac:dyDescent="0.2">
      <c r="A31" s="279" t="str">
        <f>'Effort Billable Hours'!U$13</f>
        <v>Name 18</v>
      </c>
      <c r="B31" s="279" t="str">
        <f>'Effort Billable Hours'!U$14</f>
        <v>Role</v>
      </c>
      <c r="C31" s="457"/>
      <c r="D31" s="280">
        <f>'Effort Billable Hours'!U$33</f>
        <v>0</v>
      </c>
      <c r="E31" s="458"/>
      <c r="F31" s="281">
        <f t="shared" si="257"/>
        <v>0</v>
      </c>
      <c r="G31" s="322">
        <f t="shared" si="258"/>
        <v>0</v>
      </c>
      <c r="H31" s="322">
        <f t="shared" si="259"/>
        <v>0</v>
      </c>
      <c r="I31" s="322">
        <f t="shared" si="260"/>
        <v>0</v>
      </c>
      <c r="J31" s="282">
        <f t="shared" si="261"/>
        <v>0</v>
      </c>
      <c r="K31" s="283">
        <f t="shared" si="262"/>
        <v>0</v>
      </c>
      <c r="L31" s="459"/>
      <c r="M31" s="280">
        <f>'Effort Billable Hours'!H63</f>
        <v>0</v>
      </c>
      <c r="N31" s="285">
        <f t="shared" si="263"/>
        <v>0</v>
      </c>
      <c r="O31" s="280">
        <f>'Effort Billable Hours'!J63</f>
        <v>0</v>
      </c>
      <c r="P31" s="285">
        <f t="shared" si="264"/>
        <v>0</v>
      </c>
      <c r="Q31" s="280">
        <f>'Effort Billable Hours'!L63</f>
        <v>0</v>
      </c>
      <c r="R31" s="285">
        <f t="shared" si="265"/>
        <v>0</v>
      </c>
      <c r="S31" s="280">
        <f>'Effort Billable Hours'!N63</f>
        <v>0</v>
      </c>
      <c r="T31" s="285">
        <f t="shared" si="266"/>
        <v>0</v>
      </c>
      <c r="U31" s="280">
        <f>'Effort Billable Hours'!P63</f>
        <v>0</v>
      </c>
      <c r="V31" s="285">
        <f t="shared" si="267"/>
        <v>0</v>
      </c>
      <c r="W31" s="280">
        <f>'Effort Billable Hours'!R63</f>
        <v>0</v>
      </c>
      <c r="X31" s="285">
        <f t="shared" si="268"/>
        <v>0</v>
      </c>
      <c r="Y31" s="280">
        <f>'Effort Billable Hours'!T63</f>
        <v>0</v>
      </c>
      <c r="Z31" s="285">
        <f t="shared" si="269"/>
        <v>0</v>
      </c>
      <c r="AA31" s="280">
        <f>'Effort Billable Hours'!V63</f>
        <v>0</v>
      </c>
      <c r="AB31" s="285">
        <f t="shared" si="270"/>
        <v>0</v>
      </c>
      <c r="AC31" s="280">
        <f>'Effort Billable Hours'!X63</f>
        <v>0</v>
      </c>
      <c r="AD31" s="285">
        <f t="shared" si="271"/>
        <v>0</v>
      </c>
      <c r="AE31" s="280">
        <f>'Effort Billable Hours'!Z63</f>
        <v>0</v>
      </c>
      <c r="AF31" s="285">
        <f t="shared" si="272"/>
        <v>0</v>
      </c>
      <c r="AG31" s="280">
        <f>'Effort Billable Hours'!AB63</f>
        <v>0</v>
      </c>
      <c r="AH31" s="285">
        <f t="shared" si="273"/>
        <v>0</v>
      </c>
      <c r="AI31" s="280">
        <f>'Effort Billable Hours'!AD63</f>
        <v>0</v>
      </c>
      <c r="AJ31" s="285">
        <f t="shared" si="274"/>
        <v>0</v>
      </c>
      <c r="AK31" s="280">
        <f>'Effort Billable Hours'!AF63</f>
        <v>0</v>
      </c>
      <c r="AL31" s="285">
        <f t="shared" si="275"/>
        <v>0</v>
      </c>
      <c r="AM31" s="280">
        <f>'Effort Billable Hours'!AH63</f>
        <v>0</v>
      </c>
      <c r="AN31" s="285">
        <f t="shared" si="276"/>
        <v>0</v>
      </c>
      <c r="AO31" s="280">
        <f>'Effort Billable Hours'!AJ63</f>
        <v>0</v>
      </c>
      <c r="AP31" s="285">
        <f t="shared" si="277"/>
        <v>0</v>
      </c>
      <c r="AQ31" s="280">
        <f>'Effort Billable Hours'!AL63</f>
        <v>0</v>
      </c>
      <c r="AR31" s="285">
        <f t="shared" si="278"/>
        <v>0</v>
      </c>
      <c r="AS31" s="280">
        <f>'Effort Billable Hours'!AN63</f>
        <v>0</v>
      </c>
      <c r="AT31" s="285">
        <f t="shared" si="279"/>
        <v>0</v>
      </c>
      <c r="AU31" s="280">
        <f>'Effort Billable Hours'!AP63</f>
        <v>0</v>
      </c>
      <c r="AV31" s="285">
        <f t="shared" si="280"/>
        <v>0</v>
      </c>
      <c r="AW31" s="280">
        <f>'Effort Billable Hours'!AR63</f>
        <v>0</v>
      </c>
      <c r="AX31" s="285">
        <f t="shared" si="281"/>
        <v>0</v>
      </c>
      <c r="AY31" s="280">
        <f>'Effort Billable Hours'!AT63</f>
        <v>0</v>
      </c>
      <c r="AZ31" s="285">
        <f t="shared" si="282"/>
        <v>0</v>
      </c>
      <c r="BA31" s="280">
        <f>'Effort Billable Hours'!AV63</f>
        <v>0</v>
      </c>
      <c r="BB31" s="285">
        <f t="shared" si="283"/>
        <v>0</v>
      </c>
      <c r="BC31" s="280">
        <f>'Effort Billable Hours'!AX63</f>
        <v>0</v>
      </c>
      <c r="BD31" s="285">
        <f t="shared" si="284"/>
        <v>0</v>
      </c>
      <c r="BE31" s="280">
        <f>'Effort Billable Hours'!AZ63</f>
        <v>0</v>
      </c>
      <c r="BF31" s="285">
        <f t="shared" si="285"/>
        <v>0</v>
      </c>
      <c r="BG31" s="280">
        <f>'Effort Billable Hours'!BB63</f>
        <v>0</v>
      </c>
      <c r="BH31" s="285">
        <f t="shared" si="286"/>
        <v>0</v>
      </c>
      <c r="BI31" s="280">
        <f>'Effort Billable Hours'!BD63</f>
        <v>0</v>
      </c>
      <c r="BJ31" s="285">
        <f t="shared" si="287"/>
        <v>0</v>
      </c>
      <c r="BK31" s="280">
        <f>'Effort Billable Hours'!BF63</f>
        <v>0</v>
      </c>
      <c r="BL31" s="285">
        <f t="shared" si="288"/>
        <v>0</v>
      </c>
      <c r="BM31" s="280">
        <f>'Effort Billable Hours'!BH63</f>
        <v>0</v>
      </c>
      <c r="BN31" s="285">
        <f t="shared" si="289"/>
        <v>0</v>
      </c>
      <c r="BO31" s="280">
        <f>'Effort Billable Hours'!BJ63</f>
        <v>0</v>
      </c>
      <c r="BP31" s="285">
        <f t="shared" si="290"/>
        <v>0</v>
      </c>
      <c r="BQ31" s="280">
        <f>'Effort Billable Hours'!BL63</f>
        <v>0</v>
      </c>
      <c r="BR31" s="285">
        <f t="shared" si="291"/>
        <v>0</v>
      </c>
      <c r="BS31" s="280">
        <f>'Effort Billable Hours'!BN63</f>
        <v>0</v>
      </c>
      <c r="BT31" s="285">
        <f t="shared" si="292"/>
        <v>0</v>
      </c>
      <c r="BU31" s="280">
        <f>'Effort Billable Hours'!BP63</f>
        <v>0</v>
      </c>
      <c r="BV31" s="285">
        <f t="shared" si="293"/>
        <v>0</v>
      </c>
      <c r="BW31" s="280">
        <f>'Effort Billable Hours'!BR63</f>
        <v>0</v>
      </c>
      <c r="BX31" s="285">
        <f t="shared" si="294"/>
        <v>0</v>
      </c>
      <c r="BY31" s="280">
        <f>'Effort Billable Hours'!BT63</f>
        <v>0</v>
      </c>
      <c r="BZ31" s="285">
        <f t="shared" si="295"/>
        <v>0</v>
      </c>
      <c r="CA31" s="280">
        <f>'Effort Billable Hours'!BV63</f>
        <v>0</v>
      </c>
      <c r="CB31" s="285">
        <f t="shared" si="296"/>
        <v>0</v>
      </c>
      <c r="CC31" s="280">
        <f>'Effort Billable Hours'!BX63</f>
        <v>0</v>
      </c>
      <c r="CD31" s="285">
        <f t="shared" si="297"/>
        <v>0</v>
      </c>
      <c r="CE31" s="280">
        <f>'Effort Billable Hours'!BZ63</f>
        <v>0</v>
      </c>
      <c r="CF31" s="285">
        <f t="shared" si="298"/>
        <v>0</v>
      </c>
      <c r="CG31" s="280">
        <f>'Effort Billable Hours'!CB63</f>
        <v>0</v>
      </c>
      <c r="CH31" s="285">
        <f t="shared" si="299"/>
        <v>0</v>
      </c>
      <c r="CI31" s="280">
        <f>'Effort Billable Hours'!CD63</f>
        <v>0</v>
      </c>
      <c r="CJ31" s="285">
        <f t="shared" si="300"/>
        <v>0</v>
      </c>
      <c r="CK31" s="280">
        <f>'Effort Billable Hours'!CF63</f>
        <v>0</v>
      </c>
      <c r="CL31" s="285">
        <f t="shared" si="301"/>
        <v>0</v>
      </c>
      <c r="CM31" s="280">
        <f>'Effort Billable Hours'!CH63</f>
        <v>0</v>
      </c>
      <c r="CN31" s="285">
        <f t="shared" si="302"/>
        <v>0</v>
      </c>
      <c r="CO31" s="280">
        <f>'Effort Billable Hours'!CJ63</f>
        <v>0</v>
      </c>
      <c r="CP31" s="285">
        <f t="shared" si="303"/>
        <v>0</v>
      </c>
      <c r="CQ31" s="280">
        <f>'Effort Billable Hours'!CL63</f>
        <v>0</v>
      </c>
      <c r="CR31" s="285">
        <f t="shared" si="304"/>
        <v>0</v>
      </c>
      <c r="CS31" s="280">
        <f>'Effort Billable Hours'!CN63</f>
        <v>0</v>
      </c>
      <c r="CT31" s="285">
        <f t="shared" si="305"/>
        <v>0</v>
      </c>
      <c r="CU31" s="280">
        <f>'Effort Billable Hours'!CP63</f>
        <v>0</v>
      </c>
      <c r="CV31" s="285">
        <f t="shared" si="306"/>
        <v>0</v>
      </c>
      <c r="CW31" s="280">
        <f>'Effort Billable Hours'!CR63</f>
        <v>0</v>
      </c>
      <c r="CX31" s="285">
        <f t="shared" si="307"/>
        <v>0</v>
      </c>
      <c r="CY31" s="280">
        <f>'Effort Billable Hours'!CT63</f>
        <v>0</v>
      </c>
      <c r="CZ31" s="285">
        <f t="shared" si="308"/>
        <v>0</v>
      </c>
      <c r="DA31" s="280">
        <f>'Effort Billable Hours'!CV63</f>
        <v>0</v>
      </c>
      <c r="DB31" s="285">
        <f t="shared" si="309"/>
        <v>0</v>
      </c>
      <c r="DC31" s="280">
        <f>'Effort Billable Hours'!CX63</f>
        <v>0</v>
      </c>
      <c r="DD31" s="285">
        <f t="shared" si="310"/>
        <v>0</v>
      </c>
      <c r="DE31" s="280">
        <f>'Effort Billable Hours'!CZ63</f>
        <v>0</v>
      </c>
      <c r="DF31" s="285">
        <f t="shared" si="311"/>
        <v>0</v>
      </c>
      <c r="DG31" s="280">
        <f>'Effort Billable Hours'!DB63</f>
        <v>0</v>
      </c>
      <c r="DH31" s="285">
        <f t="shared" si="312"/>
        <v>0</v>
      </c>
      <c r="DI31" s="280">
        <f>'Effort Billable Hours'!DD63</f>
        <v>0</v>
      </c>
      <c r="DJ31" s="285">
        <f t="shared" si="313"/>
        <v>0</v>
      </c>
      <c r="DK31" s="286">
        <f t="shared" si="314"/>
        <v>0</v>
      </c>
      <c r="DL31" s="287">
        <f t="shared" si="315"/>
        <v>0</v>
      </c>
    </row>
    <row r="32" spans="1:116" ht="12" customHeight="1" x14ac:dyDescent="0.2">
      <c r="A32" s="279" t="str">
        <f>'Effort Billable Hours'!V$13</f>
        <v>Name 19</v>
      </c>
      <c r="B32" s="279" t="str">
        <f>'Effort Billable Hours'!V$14</f>
        <v>Role</v>
      </c>
      <c r="C32" s="457"/>
      <c r="D32" s="280">
        <f>'Effort Billable Hours'!V$33</f>
        <v>0</v>
      </c>
      <c r="E32" s="458"/>
      <c r="F32" s="281">
        <f t="shared" si="257"/>
        <v>0</v>
      </c>
      <c r="G32" s="322">
        <f t="shared" si="258"/>
        <v>0</v>
      </c>
      <c r="H32" s="322">
        <f t="shared" si="259"/>
        <v>0</v>
      </c>
      <c r="I32" s="322">
        <f t="shared" si="260"/>
        <v>0</v>
      </c>
      <c r="J32" s="282">
        <f t="shared" si="261"/>
        <v>0</v>
      </c>
      <c r="K32" s="283">
        <f t="shared" si="262"/>
        <v>0</v>
      </c>
      <c r="L32" s="459"/>
      <c r="M32" s="280">
        <f>'Effort Billable Hours'!H64</f>
        <v>0</v>
      </c>
      <c r="N32" s="285">
        <f t="shared" si="263"/>
        <v>0</v>
      </c>
      <c r="O32" s="280">
        <f>'Effort Billable Hours'!J64</f>
        <v>0</v>
      </c>
      <c r="P32" s="285">
        <f t="shared" si="264"/>
        <v>0</v>
      </c>
      <c r="Q32" s="280">
        <f>'Effort Billable Hours'!L64</f>
        <v>0</v>
      </c>
      <c r="R32" s="285">
        <f t="shared" si="265"/>
        <v>0</v>
      </c>
      <c r="S32" s="280">
        <f>'Effort Billable Hours'!N64</f>
        <v>0</v>
      </c>
      <c r="T32" s="285">
        <f t="shared" si="266"/>
        <v>0</v>
      </c>
      <c r="U32" s="280">
        <f>'Effort Billable Hours'!P64</f>
        <v>0</v>
      </c>
      <c r="V32" s="285">
        <f t="shared" si="267"/>
        <v>0</v>
      </c>
      <c r="W32" s="280">
        <f>'Effort Billable Hours'!R64</f>
        <v>0</v>
      </c>
      <c r="X32" s="285">
        <f t="shared" si="268"/>
        <v>0</v>
      </c>
      <c r="Y32" s="280">
        <f>'Effort Billable Hours'!T64</f>
        <v>0</v>
      </c>
      <c r="Z32" s="285">
        <f t="shared" si="269"/>
        <v>0</v>
      </c>
      <c r="AA32" s="280">
        <f>'Effort Billable Hours'!V64</f>
        <v>0</v>
      </c>
      <c r="AB32" s="285">
        <f t="shared" si="270"/>
        <v>0</v>
      </c>
      <c r="AC32" s="280">
        <f>'Effort Billable Hours'!X64</f>
        <v>0</v>
      </c>
      <c r="AD32" s="285">
        <f t="shared" si="271"/>
        <v>0</v>
      </c>
      <c r="AE32" s="280">
        <f>'Effort Billable Hours'!Z64</f>
        <v>0</v>
      </c>
      <c r="AF32" s="285">
        <f t="shared" si="272"/>
        <v>0</v>
      </c>
      <c r="AG32" s="280">
        <f>'Effort Billable Hours'!AB64</f>
        <v>0</v>
      </c>
      <c r="AH32" s="285">
        <f t="shared" si="273"/>
        <v>0</v>
      </c>
      <c r="AI32" s="280">
        <f>'Effort Billable Hours'!AD64</f>
        <v>0</v>
      </c>
      <c r="AJ32" s="285">
        <f t="shared" si="274"/>
        <v>0</v>
      </c>
      <c r="AK32" s="280">
        <f>'Effort Billable Hours'!AF64</f>
        <v>0</v>
      </c>
      <c r="AL32" s="285">
        <f t="shared" si="275"/>
        <v>0</v>
      </c>
      <c r="AM32" s="280">
        <f>'Effort Billable Hours'!AH64</f>
        <v>0</v>
      </c>
      <c r="AN32" s="285">
        <f t="shared" si="276"/>
        <v>0</v>
      </c>
      <c r="AO32" s="280">
        <f>'Effort Billable Hours'!AJ64</f>
        <v>0</v>
      </c>
      <c r="AP32" s="285">
        <f t="shared" si="277"/>
        <v>0</v>
      </c>
      <c r="AQ32" s="280">
        <f>'Effort Billable Hours'!AL64</f>
        <v>0</v>
      </c>
      <c r="AR32" s="285">
        <f t="shared" si="278"/>
        <v>0</v>
      </c>
      <c r="AS32" s="280">
        <f>'Effort Billable Hours'!AN64</f>
        <v>0</v>
      </c>
      <c r="AT32" s="285">
        <f t="shared" si="279"/>
        <v>0</v>
      </c>
      <c r="AU32" s="280">
        <f>'Effort Billable Hours'!AP64</f>
        <v>0</v>
      </c>
      <c r="AV32" s="285">
        <f t="shared" si="280"/>
        <v>0</v>
      </c>
      <c r="AW32" s="280">
        <f>'Effort Billable Hours'!AR64</f>
        <v>0</v>
      </c>
      <c r="AX32" s="285">
        <f t="shared" si="281"/>
        <v>0</v>
      </c>
      <c r="AY32" s="280">
        <f>'Effort Billable Hours'!AT64</f>
        <v>0</v>
      </c>
      <c r="AZ32" s="285">
        <f t="shared" si="282"/>
        <v>0</v>
      </c>
      <c r="BA32" s="280">
        <f>'Effort Billable Hours'!AV64</f>
        <v>0</v>
      </c>
      <c r="BB32" s="285">
        <f t="shared" si="283"/>
        <v>0</v>
      </c>
      <c r="BC32" s="280">
        <f>'Effort Billable Hours'!AX64</f>
        <v>0</v>
      </c>
      <c r="BD32" s="285">
        <f t="shared" si="284"/>
        <v>0</v>
      </c>
      <c r="BE32" s="280">
        <f>'Effort Billable Hours'!AZ64</f>
        <v>0</v>
      </c>
      <c r="BF32" s="285">
        <f t="shared" si="285"/>
        <v>0</v>
      </c>
      <c r="BG32" s="280">
        <f>'Effort Billable Hours'!BB64</f>
        <v>0</v>
      </c>
      <c r="BH32" s="285">
        <f t="shared" si="286"/>
        <v>0</v>
      </c>
      <c r="BI32" s="280">
        <f>'Effort Billable Hours'!BD64</f>
        <v>0</v>
      </c>
      <c r="BJ32" s="285">
        <f t="shared" si="287"/>
        <v>0</v>
      </c>
      <c r="BK32" s="280">
        <f>'Effort Billable Hours'!BF64</f>
        <v>0</v>
      </c>
      <c r="BL32" s="285">
        <f t="shared" si="288"/>
        <v>0</v>
      </c>
      <c r="BM32" s="280">
        <f>'Effort Billable Hours'!BH64</f>
        <v>0</v>
      </c>
      <c r="BN32" s="285">
        <f t="shared" si="289"/>
        <v>0</v>
      </c>
      <c r="BO32" s="280">
        <f>'Effort Billable Hours'!BJ64</f>
        <v>0</v>
      </c>
      <c r="BP32" s="285">
        <f t="shared" si="290"/>
        <v>0</v>
      </c>
      <c r="BQ32" s="280">
        <f>'Effort Billable Hours'!BL64</f>
        <v>0</v>
      </c>
      <c r="BR32" s="285">
        <f t="shared" si="291"/>
        <v>0</v>
      </c>
      <c r="BS32" s="280">
        <f>'Effort Billable Hours'!BN64</f>
        <v>0</v>
      </c>
      <c r="BT32" s="285">
        <f t="shared" si="292"/>
        <v>0</v>
      </c>
      <c r="BU32" s="280">
        <f>'Effort Billable Hours'!BP64</f>
        <v>0</v>
      </c>
      <c r="BV32" s="285">
        <f t="shared" si="293"/>
        <v>0</v>
      </c>
      <c r="BW32" s="280">
        <f>'Effort Billable Hours'!BR64</f>
        <v>0</v>
      </c>
      <c r="BX32" s="285">
        <f t="shared" si="294"/>
        <v>0</v>
      </c>
      <c r="BY32" s="280">
        <f>'Effort Billable Hours'!BT64</f>
        <v>0</v>
      </c>
      <c r="BZ32" s="285">
        <f t="shared" si="295"/>
        <v>0</v>
      </c>
      <c r="CA32" s="280">
        <f>'Effort Billable Hours'!BV64</f>
        <v>0</v>
      </c>
      <c r="CB32" s="285">
        <f t="shared" si="296"/>
        <v>0</v>
      </c>
      <c r="CC32" s="280">
        <f>'Effort Billable Hours'!BX64</f>
        <v>0</v>
      </c>
      <c r="CD32" s="285">
        <f t="shared" si="297"/>
        <v>0</v>
      </c>
      <c r="CE32" s="280">
        <f>'Effort Billable Hours'!BZ64</f>
        <v>0</v>
      </c>
      <c r="CF32" s="285">
        <f t="shared" si="298"/>
        <v>0</v>
      </c>
      <c r="CG32" s="280">
        <f>'Effort Billable Hours'!CB64</f>
        <v>0</v>
      </c>
      <c r="CH32" s="285">
        <f t="shared" si="299"/>
        <v>0</v>
      </c>
      <c r="CI32" s="280">
        <f>'Effort Billable Hours'!CD64</f>
        <v>0</v>
      </c>
      <c r="CJ32" s="285">
        <f t="shared" si="300"/>
        <v>0</v>
      </c>
      <c r="CK32" s="280">
        <f>'Effort Billable Hours'!CF64</f>
        <v>0</v>
      </c>
      <c r="CL32" s="285">
        <f t="shared" si="301"/>
        <v>0</v>
      </c>
      <c r="CM32" s="280">
        <f>'Effort Billable Hours'!CH64</f>
        <v>0</v>
      </c>
      <c r="CN32" s="285">
        <f t="shared" si="302"/>
        <v>0</v>
      </c>
      <c r="CO32" s="280">
        <f>'Effort Billable Hours'!CJ64</f>
        <v>0</v>
      </c>
      <c r="CP32" s="285">
        <f t="shared" si="303"/>
        <v>0</v>
      </c>
      <c r="CQ32" s="280">
        <f>'Effort Billable Hours'!CL64</f>
        <v>0</v>
      </c>
      <c r="CR32" s="285">
        <f t="shared" si="304"/>
        <v>0</v>
      </c>
      <c r="CS32" s="280">
        <f>'Effort Billable Hours'!CN64</f>
        <v>0</v>
      </c>
      <c r="CT32" s="285">
        <f t="shared" si="305"/>
        <v>0</v>
      </c>
      <c r="CU32" s="280">
        <f>'Effort Billable Hours'!CP64</f>
        <v>0</v>
      </c>
      <c r="CV32" s="285">
        <f t="shared" si="306"/>
        <v>0</v>
      </c>
      <c r="CW32" s="280">
        <f>'Effort Billable Hours'!CR64</f>
        <v>0</v>
      </c>
      <c r="CX32" s="285">
        <f t="shared" si="307"/>
        <v>0</v>
      </c>
      <c r="CY32" s="280">
        <f>'Effort Billable Hours'!CT64</f>
        <v>0</v>
      </c>
      <c r="CZ32" s="285">
        <f t="shared" si="308"/>
        <v>0</v>
      </c>
      <c r="DA32" s="280">
        <f>'Effort Billable Hours'!CV64</f>
        <v>0</v>
      </c>
      <c r="DB32" s="285">
        <f t="shared" si="309"/>
        <v>0</v>
      </c>
      <c r="DC32" s="280">
        <f>'Effort Billable Hours'!CX64</f>
        <v>0</v>
      </c>
      <c r="DD32" s="285">
        <f t="shared" si="310"/>
        <v>0</v>
      </c>
      <c r="DE32" s="280">
        <f>'Effort Billable Hours'!CZ64</f>
        <v>0</v>
      </c>
      <c r="DF32" s="285">
        <f t="shared" si="311"/>
        <v>0</v>
      </c>
      <c r="DG32" s="280">
        <f>'Effort Billable Hours'!DB64</f>
        <v>0</v>
      </c>
      <c r="DH32" s="285">
        <f t="shared" si="312"/>
        <v>0</v>
      </c>
      <c r="DI32" s="280">
        <f>'Effort Billable Hours'!DD64</f>
        <v>0</v>
      </c>
      <c r="DJ32" s="285">
        <f t="shared" si="313"/>
        <v>0</v>
      </c>
      <c r="DK32" s="286">
        <f t="shared" si="314"/>
        <v>0</v>
      </c>
      <c r="DL32" s="287">
        <f t="shared" si="315"/>
        <v>0</v>
      </c>
    </row>
    <row r="33" spans="1:116" ht="12" customHeight="1" x14ac:dyDescent="0.2">
      <c r="A33" s="279" t="str">
        <f>'Effort Billable Hours'!W$13</f>
        <v>Name 20</v>
      </c>
      <c r="B33" s="279" t="str">
        <f>'Effort Billable Hours'!W$14</f>
        <v>Role</v>
      </c>
      <c r="C33" s="457"/>
      <c r="D33" s="280">
        <f>'Effort Billable Hours'!W$33</f>
        <v>0</v>
      </c>
      <c r="E33" s="458"/>
      <c r="F33" s="281">
        <f t="shared" si="257"/>
        <v>0</v>
      </c>
      <c r="G33" s="322">
        <f t="shared" si="258"/>
        <v>0</v>
      </c>
      <c r="H33" s="322">
        <f t="shared" si="259"/>
        <v>0</v>
      </c>
      <c r="I33" s="322">
        <f t="shared" si="260"/>
        <v>0</v>
      </c>
      <c r="J33" s="282">
        <f t="shared" si="261"/>
        <v>0</v>
      </c>
      <c r="K33" s="283">
        <f t="shared" si="262"/>
        <v>0</v>
      </c>
      <c r="L33" s="459"/>
      <c r="M33" s="280">
        <f>'Effort Billable Hours'!H65</f>
        <v>0</v>
      </c>
      <c r="N33" s="285">
        <f t="shared" si="263"/>
        <v>0</v>
      </c>
      <c r="O33" s="280">
        <f>'Effort Billable Hours'!J65</f>
        <v>0</v>
      </c>
      <c r="P33" s="285">
        <f t="shared" si="264"/>
        <v>0</v>
      </c>
      <c r="Q33" s="280">
        <f>'Effort Billable Hours'!L65</f>
        <v>0</v>
      </c>
      <c r="R33" s="285">
        <f t="shared" si="265"/>
        <v>0</v>
      </c>
      <c r="S33" s="280">
        <f>'Effort Billable Hours'!N65</f>
        <v>0</v>
      </c>
      <c r="T33" s="285">
        <f t="shared" si="266"/>
        <v>0</v>
      </c>
      <c r="U33" s="280">
        <f>'Effort Billable Hours'!P65</f>
        <v>0</v>
      </c>
      <c r="V33" s="285">
        <f t="shared" si="267"/>
        <v>0</v>
      </c>
      <c r="W33" s="280">
        <f>'Effort Billable Hours'!R65</f>
        <v>0</v>
      </c>
      <c r="X33" s="285">
        <f t="shared" si="268"/>
        <v>0</v>
      </c>
      <c r="Y33" s="280">
        <f>'Effort Billable Hours'!T65</f>
        <v>0</v>
      </c>
      <c r="Z33" s="285">
        <f t="shared" si="269"/>
        <v>0</v>
      </c>
      <c r="AA33" s="280">
        <f>'Effort Billable Hours'!V65</f>
        <v>0</v>
      </c>
      <c r="AB33" s="285">
        <f t="shared" si="270"/>
        <v>0</v>
      </c>
      <c r="AC33" s="280">
        <f>'Effort Billable Hours'!X65</f>
        <v>0</v>
      </c>
      <c r="AD33" s="285">
        <f t="shared" si="271"/>
        <v>0</v>
      </c>
      <c r="AE33" s="280">
        <f>'Effort Billable Hours'!Z65</f>
        <v>0</v>
      </c>
      <c r="AF33" s="285">
        <f t="shared" si="272"/>
        <v>0</v>
      </c>
      <c r="AG33" s="280">
        <f>'Effort Billable Hours'!AB65</f>
        <v>0</v>
      </c>
      <c r="AH33" s="285">
        <f t="shared" si="273"/>
        <v>0</v>
      </c>
      <c r="AI33" s="280">
        <f>'Effort Billable Hours'!AD65</f>
        <v>0</v>
      </c>
      <c r="AJ33" s="285">
        <f t="shared" si="274"/>
        <v>0</v>
      </c>
      <c r="AK33" s="280">
        <f>'Effort Billable Hours'!AF65</f>
        <v>0</v>
      </c>
      <c r="AL33" s="285">
        <f t="shared" si="275"/>
        <v>0</v>
      </c>
      <c r="AM33" s="280">
        <f>'Effort Billable Hours'!AH65</f>
        <v>0</v>
      </c>
      <c r="AN33" s="285">
        <f t="shared" si="276"/>
        <v>0</v>
      </c>
      <c r="AO33" s="280">
        <f>'Effort Billable Hours'!AJ65</f>
        <v>0</v>
      </c>
      <c r="AP33" s="285">
        <f t="shared" si="277"/>
        <v>0</v>
      </c>
      <c r="AQ33" s="280">
        <f>'Effort Billable Hours'!AL65</f>
        <v>0</v>
      </c>
      <c r="AR33" s="285">
        <f t="shared" si="278"/>
        <v>0</v>
      </c>
      <c r="AS33" s="280">
        <f>'Effort Billable Hours'!AN65</f>
        <v>0</v>
      </c>
      <c r="AT33" s="285">
        <f t="shared" si="279"/>
        <v>0</v>
      </c>
      <c r="AU33" s="280">
        <f>'Effort Billable Hours'!AP65</f>
        <v>0</v>
      </c>
      <c r="AV33" s="285">
        <f t="shared" si="280"/>
        <v>0</v>
      </c>
      <c r="AW33" s="280">
        <f>'Effort Billable Hours'!AR65</f>
        <v>0</v>
      </c>
      <c r="AX33" s="285">
        <f t="shared" si="281"/>
        <v>0</v>
      </c>
      <c r="AY33" s="280">
        <f>'Effort Billable Hours'!AT65</f>
        <v>0</v>
      </c>
      <c r="AZ33" s="285">
        <f t="shared" si="282"/>
        <v>0</v>
      </c>
      <c r="BA33" s="280">
        <f>'Effort Billable Hours'!AV65</f>
        <v>0</v>
      </c>
      <c r="BB33" s="285">
        <f t="shared" si="283"/>
        <v>0</v>
      </c>
      <c r="BC33" s="280">
        <f>'Effort Billable Hours'!AX65</f>
        <v>0</v>
      </c>
      <c r="BD33" s="285">
        <f t="shared" si="284"/>
        <v>0</v>
      </c>
      <c r="BE33" s="280">
        <f>'Effort Billable Hours'!AZ65</f>
        <v>0</v>
      </c>
      <c r="BF33" s="285">
        <f t="shared" si="285"/>
        <v>0</v>
      </c>
      <c r="BG33" s="280">
        <f>'Effort Billable Hours'!BB65</f>
        <v>0</v>
      </c>
      <c r="BH33" s="285">
        <f t="shared" si="286"/>
        <v>0</v>
      </c>
      <c r="BI33" s="280">
        <f>'Effort Billable Hours'!BD65</f>
        <v>0</v>
      </c>
      <c r="BJ33" s="285">
        <f t="shared" si="287"/>
        <v>0</v>
      </c>
      <c r="BK33" s="280">
        <f>'Effort Billable Hours'!BF65</f>
        <v>0</v>
      </c>
      <c r="BL33" s="285">
        <f t="shared" si="288"/>
        <v>0</v>
      </c>
      <c r="BM33" s="280">
        <f>'Effort Billable Hours'!BH65</f>
        <v>0</v>
      </c>
      <c r="BN33" s="285">
        <f t="shared" si="289"/>
        <v>0</v>
      </c>
      <c r="BO33" s="280">
        <f>'Effort Billable Hours'!BJ65</f>
        <v>0</v>
      </c>
      <c r="BP33" s="285">
        <f t="shared" si="290"/>
        <v>0</v>
      </c>
      <c r="BQ33" s="280">
        <f>'Effort Billable Hours'!BL65</f>
        <v>0</v>
      </c>
      <c r="BR33" s="285">
        <f t="shared" si="291"/>
        <v>0</v>
      </c>
      <c r="BS33" s="280">
        <f>'Effort Billable Hours'!BN65</f>
        <v>0</v>
      </c>
      <c r="BT33" s="285">
        <f t="shared" si="292"/>
        <v>0</v>
      </c>
      <c r="BU33" s="280">
        <f>'Effort Billable Hours'!BP65</f>
        <v>0</v>
      </c>
      <c r="BV33" s="285">
        <f t="shared" si="293"/>
        <v>0</v>
      </c>
      <c r="BW33" s="280">
        <f>'Effort Billable Hours'!BR65</f>
        <v>0</v>
      </c>
      <c r="BX33" s="285">
        <f t="shared" si="294"/>
        <v>0</v>
      </c>
      <c r="BY33" s="280">
        <f>'Effort Billable Hours'!BT65</f>
        <v>0</v>
      </c>
      <c r="BZ33" s="285">
        <f t="shared" si="295"/>
        <v>0</v>
      </c>
      <c r="CA33" s="280">
        <f>'Effort Billable Hours'!BV65</f>
        <v>0</v>
      </c>
      <c r="CB33" s="285">
        <f t="shared" si="296"/>
        <v>0</v>
      </c>
      <c r="CC33" s="280">
        <f>'Effort Billable Hours'!BX65</f>
        <v>0</v>
      </c>
      <c r="CD33" s="285">
        <f t="shared" si="297"/>
        <v>0</v>
      </c>
      <c r="CE33" s="280">
        <f>'Effort Billable Hours'!BZ65</f>
        <v>0</v>
      </c>
      <c r="CF33" s="285">
        <f t="shared" si="298"/>
        <v>0</v>
      </c>
      <c r="CG33" s="280">
        <f>'Effort Billable Hours'!CB65</f>
        <v>0</v>
      </c>
      <c r="CH33" s="285">
        <f t="shared" si="299"/>
        <v>0</v>
      </c>
      <c r="CI33" s="280">
        <f>'Effort Billable Hours'!CD65</f>
        <v>0</v>
      </c>
      <c r="CJ33" s="285">
        <f t="shared" si="300"/>
        <v>0</v>
      </c>
      <c r="CK33" s="280">
        <f>'Effort Billable Hours'!CF65</f>
        <v>0</v>
      </c>
      <c r="CL33" s="285">
        <f t="shared" si="301"/>
        <v>0</v>
      </c>
      <c r="CM33" s="280">
        <f>'Effort Billable Hours'!CH65</f>
        <v>0</v>
      </c>
      <c r="CN33" s="285">
        <f t="shared" si="302"/>
        <v>0</v>
      </c>
      <c r="CO33" s="280">
        <f>'Effort Billable Hours'!CJ65</f>
        <v>0</v>
      </c>
      <c r="CP33" s="285">
        <f t="shared" si="303"/>
        <v>0</v>
      </c>
      <c r="CQ33" s="280">
        <f>'Effort Billable Hours'!CL65</f>
        <v>0</v>
      </c>
      <c r="CR33" s="285">
        <f t="shared" si="304"/>
        <v>0</v>
      </c>
      <c r="CS33" s="280">
        <f>'Effort Billable Hours'!CN65</f>
        <v>0</v>
      </c>
      <c r="CT33" s="285">
        <f t="shared" si="305"/>
        <v>0</v>
      </c>
      <c r="CU33" s="280">
        <f>'Effort Billable Hours'!CP65</f>
        <v>0</v>
      </c>
      <c r="CV33" s="285">
        <f t="shared" si="306"/>
        <v>0</v>
      </c>
      <c r="CW33" s="280">
        <f>'Effort Billable Hours'!CR65</f>
        <v>0</v>
      </c>
      <c r="CX33" s="285">
        <f t="shared" si="307"/>
        <v>0</v>
      </c>
      <c r="CY33" s="280">
        <f>'Effort Billable Hours'!CT65</f>
        <v>0</v>
      </c>
      <c r="CZ33" s="285">
        <f t="shared" si="308"/>
        <v>0</v>
      </c>
      <c r="DA33" s="280">
        <f>'Effort Billable Hours'!CV65</f>
        <v>0</v>
      </c>
      <c r="DB33" s="285">
        <f t="shared" si="309"/>
        <v>0</v>
      </c>
      <c r="DC33" s="280">
        <f>'Effort Billable Hours'!CX65</f>
        <v>0</v>
      </c>
      <c r="DD33" s="285">
        <f t="shared" si="310"/>
        <v>0</v>
      </c>
      <c r="DE33" s="280">
        <f>'Effort Billable Hours'!CZ65</f>
        <v>0</v>
      </c>
      <c r="DF33" s="285">
        <f t="shared" si="311"/>
        <v>0</v>
      </c>
      <c r="DG33" s="280">
        <f>'Effort Billable Hours'!DB65</f>
        <v>0</v>
      </c>
      <c r="DH33" s="285">
        <f t="shared" si="312"/>
        <v>0</v>
      </c>
      <c r="DI33" s="280">
        <f>'Effort Billable Hours'!DD65</f>
        <v>0</v>
      </c>
      <c r="DJ33" s="285">
        <f t="shared" si="313"/>
        <v>0</v>
      </c>
      <c r="DK33" s="286">
        <f t="shared" si="314"/>
        <v>0</v>
      </c>
      <c r="DL33" s="287">
        <f t="shared" si="315"/>
        <v>0</v>
      </c>
    </row>
    <row r="34" spans="1:116" ht="12" customHeight="1" x14ac:dyDescent="0.2">
      <c r="A34" s="279" t="str">
        <f>'Effort Billable Hours'!X$13</f>
        <v>Name 21</v>
      </c>
      <c r="B34" s="279" t="str">
        <f>'Effort Billable Hours'!X$14</f>
        <v>Role</v>
      </c>
      <c r="C34" s="457"/>
      <c r="D34" s="280">
        <f>'Effort Billable Hours'!X$33</f>
        <v>0</v>
      </c>
      <c r="E34" s="458"/>
      <c r="F34" s="281">
        <f t="shared" si="257"/>
        <v>0</v>
      </c>
      <c r="G34" s="322">
        <f t="shared" si="258"/>
        <v>0</v>
      </c>
      <c r="H34" s="322">
        <f t="shared" si="259"/>
        <v>0</v>
      </c>
      <c r="I34" s="322">
        <f t="shared" si="260"/>
        <v>0</v>
      </c>
      <c r="J34" s="282">
        <f t="shared" si="261"/>
        <v>0</v>
      </c>
      <c r="K34" s="283">
        <f t="shared" si="262"/>
        <v>0</v>
      </c>
      <c r="L34" s="459"/>
      <c r="M34" s="280">
        <f>'Effort Billable Hours'!H66</f>
        <v>0</v>
      </c>
      <c r="N34" s="285">
        <f t="shared" si="263"/>
        <v>0</v>
      </c>
      <c r="O34" s="280">
        <f>'Effort Billable Hours'!J66</f>
        <v>0</v>
      </c>
      <c r="P34" s="285">
        <f t="shared" si="264"/>
        <v>0</v>
      </c>
      <c r="Q34" s="280">
        <f>'Effort Billable Hours'!L66</f>
        <v>0</v>
      </c>
      <c r="R34" s="285">
        <f t="shared" si="265"/>
        <v>0</v>
      </c>
      <c r="S34" s="280">
        <f>'Effort Billable Hours'!N66</f>
        <v>0</v>
      </c>
      <c r="T34" s="285">
        <f t="shared" si="266"/>
        <v>0</v>
      </c>
      <c r="U34" s="280">
        <f>'Effort Billable Hours'!P66</f>
        <v>0</v>
      </c>
      <c r="V34" s="285">
        <f t="shared" si="267"/>
        <v>0</v>
      </c>
      <c r="W34" s="280">
        <f>'Effort Billable Hours'!R66</f>
        <v>0</v>
      </c>
      <c r="X34" s="285">
        <f t="shared" si="268"/>
        <v>0</v>
      </c>
      <c r="Y34" s="280">
        <f>'Effort Billable Hours'!T66</f>
        <v>0</v>
      </c>
      <c r="Z34" s="285">
        <f t="shared" si="269"/>
        <v>0</v>
      </c>
      <c r="AA34" s="280">
        <f>'Effort Billable Hours'!V66</f>
        <v>0</v>
      </c>
      <c r="AB34" s="285">
        <f t="shared" si="270"/>
        <v>0</v>
      </c>
      <c r="AC34" s="280">
        <f>'Effort Billable Hours'!X66</f>
        <v>0</v>
      </c>
      <c r="AD34" s="285">
        <f t="shared" si="271"/>
        <v>0</v>
      </c>
      <c r="AE34" s="280">
        <f>'Effort Billable Hours'!Z66</f>
        <v>0</v>
      </c>
      <c r="AF34" s="285">
        <f t="shared" si="272"/>
        <v>0</v>
      </c>
      <c r="AG34" s="280">
        <f>'Effort Billable Hours'!AB66</f>
        <v>0</v>
      </c>
      <c r="AH34" s="285">
        <f t="shared" si="273"/>
        <v>0</v>
      </c>
      <c r="AI34" s="280">
        <f>'Effort Billable Hours'!AD66</f>
        <v>0</v>
      </c>
      <c r="AJ34" s="285">
        <f t="shared" si="274"/>
        <v>0</v>
      </c>
      <c r="AK34" s="280">
        <f>'Effort Billable Hours'!AF66</f>
        <v>0</v>
      </c>
      <c r="AL34" s="285">
        <f t="shared" si="275"/>
        <v>0</v>
      </c>
      <c r="AM34" s="280">
        <f>'Effort Billable Hours'!AH66</f>
        <v>0</v>
      </c>
      <c r="AN34" s="285">
        <f t="shared" si="276"/>
        <v>0</v>
      </c>
      <c r="AO34" s="280">
        <f>'Effort Billable Hours'!AJ66</f>
        <v>0</v>
      </c>
      <c r="AP34" s="285">
        <f t="shared" si="277"/>
        <v>0</v>
      </c>
      <c r="AQ34" s="280">
        <f>'Effort Billable Hours'!AL66</f>
        <v>0</v>
      </c>
      <c r="AR34" s="285">
        <f t="shared" si="278"/>
        <v>0</v>
      </c>
      <c r="AS34" s="280">
        <f>'Effort Billable Hours'!AN66</f>
        <v>0</v>
      </c>
      <c r="AT34" s="285">
        <f t="shared" si="279"/>
        <v>0</v>
      </c>
      <c r="AU34" s="280">
        <f>'Effort Billable Hours'!AP66</f>
        <v>0</v>
      </c>
      <c r="AV34" s="285">
        <f t="shared" si="280"/>
        <v>0</v>
      </c>
      <c r="AW34" s="280">
        <f>'Effort Billable Hours'!AR66</f>
        <v>0</v>
      </c>
      <c r="AX34" s="285">
        <f t="shared" si="281"/>
        <v>0</v>
      </c>
      <c r="AY34" s="280">
        <f>'Effort Billable Hours'!AT66</f>
        <v>0</v>
      </c>
      <c r="AZ34" s="285">
        <f t="shared" si="282"/>
        <v>0</v>
      </c>
      <c r="BA34" s="280">
        <f>'Effort Billable Hours'!AV66</f>
        <v>0</v>
      </c>
      <c r="BB34" s="285">
        <f t="shared" si="283"/>
        <v>0</v>
      </c>
      <c r="BC34" s="280">
        <f>'Effort Billable Hours'!AX66</f>
        <v>0</v>
      </c>
      <c r="BD34" s="285">
        <f t="shared" si="284"/>
        <v>0</v>
      </c>
      <c r="BE34" s="280">
        <f>'Effort Billable Hours'!AZ66</f>
        <v>0</v>
      </c>
      <c r="BF34" s="285">
        <f t="shared" si="285"/>
        <v>0</v>
      </c>
      <c r="BG34" s="280">
        <f>'Effort Billable Hours'!BB66</f>
        <v>0</v>
      </c>
      <c r="BH34" s="285">
        <f t="shared" si="286"/>
        <v>0</v>
      </c>
      <c r="BI34" s="280">
        <f>'Effort Billable Hours'!BD66</f>
        <v>0</v>
      </c>
      <c r="BJ34" s="285">
        <f t="shared" si="287"/>
        <v>0</v>
      </c>
      <c r="BK34" s="280">
        <f>'Effort Billable Hours'!BF66</f>
        <v>0</v>
      </c>
      <c r="BL34" s="285">
        <f t="shared" si="288"/>
        <v>0</v>
      </c>
      <c r="BM34" s="280">
        <f>'Effort Billable Hours'!BH66</f>
        <v>0</v>
      </c>
      <c r="BN34" s="285">
        <f t="shared" si="289"/>
        <v>0</v>
      </c>
      <c r="BO34" s="280">
        <f>'Effort Billable Hours'!BJ66</f>
        <v>0</v>
      </c>
      <c r="BP34" s="285">
        <f t="shared" si="290"/>
        <v>0</v>
      </c>
      <c r="BQ34" s="280">
        <f>'Effort Billable Hours'!BL66</f>
        <v>0</v>
      </c>
      <c r="BR34" s="285">
        <f t="shared" si="291"/>
        <v>0</v>
      </c>
      <c r="BS34" s="280">
        <f>'Effort Billable Hours'!BN66</f>
        <v>0</v>
      </c>
      <c r="BT34" s="285">
        <f t="shared" si="292"/>
        <v>0</v>
      </c>
      <c r="BU34" s="280">
        <f>'Effort Billable Hours'!BP66</f>
        <v>0</v>
      </c>
      <c r="BV34" s="285">
        <f t="shared" si="293"/>
        <v>0</v>
      </c>
      <c r="BW34" s="280">
        <f>'Effort Billable Hours'!BR66</f>
        <v>0</v>
      </c>
      <c r="BX34" s="285">
        <f t="shared" si="294"/>
        <v>0</v>
      </c>
      <c r="BY34" s="280">
        <f>'Effort Billable Hours'!BT66</f>
        <v>0</v>
      </c>
      <c r="BZ34" s="285">
        <f t="shared" si="295"/>
        <v>0</v>
      </c>
      <c r="CA34" s="280">
        <f>'Effort Billable Hours'!BV66</f>
        <v>0</v>
      </c>
      <c r="CB34" s="285">
        <f t="shared" si="296"/>
        <v>0</v>
      </c>
      <c r="CC34" s="280">
        <f>'Effort Billable Hours'!BX66</f>
        <v>0</v>
      </c>
      <c r="CD34" s="285">
        <f t="shared" si="297"/>
        <v>0</v>
      </c>
      <c r="CE34" s="280">
        <f>'Effort Billable Hours'!BZ66</f>
        <v>0</v>
      </c>
      <c r="CF34" s="285">
        <f t="shared" si="298"/>
        <v>0</v>
      </c>
      <c r="CG34" s="280">
        <f>'Effort Billable Hours'!CB66</f>
        <v>0</v>
      </c>
      <c r="CH34" s="285">
        <f t="shared" si="299"/>
        <v>0</v>
      </c>
      <c r="CI34" s="280">
        <f>'Effort Billable Hours'!CD66</f>
        <v>0</v>
      </c>
      <c r="CJ34" s="285">
        <f t="shared" si="300"/>
        <v>0</v>
      </c>
      <c r="CK34" s="280">
        <f>'Effort Billable Hours'!CF66</f>
        <v>0</v>
      </c>
      <c r="CL34" s="285">
        <f t="shared" si="301"/>
        <v>0</v>
      </c>
      <c r="CM34" s="280">
        <f>'Effort Billable Hours'!CH66</f>
        <v>0</v>
      </c>
      <c r="CN34" s="285">
        <f t="shared" si="302"/>
        <v>0</v>
      </c>
      <c r="CO34" s="280">
        <f>'Effort Billable Hours'!CJ66</f>
        <v>0</v>
      </c>
      <c r="CP34" s="285">
        <f t="shared" si="303"/>
        <v>0</v>
      </c>
      <c r="CQ34" s="280">
        <f>'Effort Billable Hours'!CL66</f>
        <v>0</v>
      </c>
      <c r="CR34" s="285">
        <f t="shared" si="304"/>
        <v>0</v>
      </c>
      <c r="CS34" s="280">
        <f>'Effort Billable Hours'!CN66</f>
        <v>0</v>
      </c>
      <c r="CT34" s="285">
        <f t="shared" si="305"/>
        <v>0</v>
      </c>
      <c r="CU34" s="280">
        <f>'Effort Billable Hours'!CP66</f>
        <v>0</v>
      </c>
      <c r="CV34" s="285">
        <f t="shared" si="306"/>
        <v>0</v>
      </c>
      <c r="CW34" s="280">
        <f>'Effort Billable Hours'!CR66</f>
        <v>0</v>
      </c>
      <c r="CX34" s="285">
        <f t="shared" si="307"/>
        <v>0</v>
      </c>
      <c r="CY34" s="280">
        <f>'Effort Billable Hours'!CT66</f>
        <v>0</v>
      </c>
      <c r="CZ34" s="285">
        <f t="shared" si="308"/>
        <v>0</v>
      </c>
      <c r="DA34" s="280">
        <f>'Effort Billable Hours'!CV66</f>
        <v>0</v>
      </c>
      <c r="DB34" s="285">
        <f t="shared" si="309"/>
        <v>0</v>
      </c>
      <c r="DC34" s="280">
        <f>'Effort Billable Hours'!CX66</f>
        <v>0</v>
      </c>
      <c r="DD34" s="285">
        <f t="shared" si="310"/>
        <v>0</v>
      </c>
      <c r="DE34" s="280">
        <f>'Effort Billable Hours'!CZ66</f>
        <v>0</v>
      </c>
      <c r="DF34" s="285">
        <f t="shared" si="311"/>
        <v>0</v>
      </c>
      <c r="DG34" s="280">
        <f>'Effort Billable Hours'!DB66</f>
        <v>0</v>
      </c>
      <c r="DH34" s="285">
        <f t="shared" si="312"/>
        <v>0</v>
      </c>
      <c r="DI34" s="280">
        <f>'Effort Billable Hours'!DD66</f>
        <v>0</v>
      </c>
      <c r="DJ34" s="285">
        <f t="shared" si="313"/>
        <v>0</v>
      </c>
      <c r="DK34" s="286">
        <f t="shared" si="314"/>
        <v>0</v>
      </c>
      <c r="DL34" s="287">
        <f t="shared" si="315"/>
        <v>0</v>
      </c>
    </row>
    <row r="35" spans="1:116" ht="12" customHeight="1" x14ac:dyDescent="0.2">
      <c r="A35" s="279" t="str">
        <f>'Effort Billable Hours'!Y$13</f>
        <v>Name 22</v>
      </c>
      <c r="B35" s="279" t="str">
        <f>'Effort Billable Hours'!Y$14</f>
        <v>Role</v>
      </c>
      <c r="C35" s="457"/>
      <c r="D35" s="280">
        <f>'Effort Billable Hours'!Y$33</f>
        <v>0</v>
      </c>
      <c r="E35" s="458"/>
      <c r="F35" s="281">
        <f t="shared" si="257"/>
        <v>0</v>
      </c>
      <c r="G35" s="322">
        <f t="shared" si="258"/>
        <v>0</v>
      </c>
      <c r="H35" s="322">
        <f t="shared" si="259"/>
        <v>0</v>
      </c>
      <c r="I35" s="322">
        <f t="shared" si="260"/>
        <v>0</v>
      </c>
      <c r="J35" s="282">
        <f t="shared" si="261"/>
        <v>0</v>
      </c>
      <c r="K35" s="283">
        <f t="shared" si="262"/>
        <v>0</v>
      </c>
      <c r="L35" s="459"/>
      <c r="M35" s="280">
        <f>'Effort Billable Hours'!H67</f>
        <v>0</v>
      </c>
      <c r="N35" s="285">
        <f t="shared" si="263"/>
        <v>0</v>
      </c>
      <c r="O35" s="280">
        <f>'Effort Billable Hours'!J67</f>
        <v>0</v>
      </c>
      <c r="P35" s="285">
        <f t="shared" si="264"/>
        <v>0</v>
      </c>
      <c r="Q35" s="280">
        <f>'Effort Billable Hours'!L67</f>
        <v>0</v>
      </c>
      <c r="R35" s="285">
        <f t="shared" si="265"/>
        <v>0</v>
      </c>
      <c r="S35" s="280">
        <f>'Effort Billable Hours'!N67</f>
        <v>0</v>
      </c>
      <c r="T35" s="285">
        <f t="shared" si="266"/>
        <v>0</v>
      </c>
      <c r="U35" s="280">
        <f>'Effort Billable Hours'!P67</f>
        <v>0</v>
      </c>
      <c r="V35" s="285">
        <f t="shared" si="267"/>
        <v>0</v>
      </c>
      <c r="W35" s="280">
        <f>'Effort Billable Hours'!R67</f>
        <v>0</v>
      </c>
      <c r="X35" s="285">
        <f t="shared" si="268"/>
        <v>0</v>
      </c>
      <c r="Y35" s="280">
        <f>'Effort Billable Hours'!T67</f>
        <v>0</v>
      </c>
      <c r="Z35" s="285">
        <f t="shared" si="269"/>
        <v>0</v>
      </c>
      <c r="AA35" s="280">
        <f>'Effort Billable Hours'!V67</f>
        <v>0</v>
      </c>
      <c r="AB35" s="285">
        <f t="shared" si="270"/>
        <v>0</v>
      </c>
      <c r="AC35" s="280">
        <f>'Effort Billable Hours'!X67</f>
        <v>0</v>
      </c>
      <c r="AD35" s="285">
        <f t="shared" si="271"/>
        <v>0</v>
      </c>
      <c r="AE35" s="280">
        <f>'Effort Billable Hours'!Z67</f>
        <v>0</v>
      </c>
      <c r="AF35" s="285">
        <f t="shared" si="272"/>
        <v>0</v>
      </c>
      <c r="AG35" s="280">
        <f>'Effort Billable Hours'!AB67</f>
        <v>0</v>
      </c>
      <c r="AH35" s="285">
        <f t="shared" si="273"/>
        <v>0</v>
      </c>
      <c r="AI35" s="280">
        <f>'Effort Billable Hours'!AD67</f>
        <v>0</v>
      </c>
      <c r="AJ35" s="285">
        <f t="shared" si="274"/>
        <v>0</v>
      </c>
      <c r="AK35" s="280">
        <f>'Effort Billable Hours'!AF67</f>
        <v>0</v>
      </c>
      <c r="AL35" s="285">
        <f t="shared" si="275"/>
        <v>0</v>
      </c>
      <c r="AM35" s="280">
        <f>'Effort Billable Hours'!AH67</f>
        <v>0</v>
      </c>
      <c r="AN35" s="285">
        <f t="shared" si="276"/>
        <v>0</v>
      </c>
      <c r="AO35" s="280">
        <f>'Effort Billable Hours'!AJ67</f>
        <v>0</v>
      </c>
      <c r="AP35" s="285">
        <f t="shared" si="277"/>
        <v>0</v>
      </c>
      <c r="AQ35" s="280">
        <f>'Effort Billable Hours'!AL67</f>
        <v>0</v>
      </c>
      <c r="AR35" s="285">
        <f t="shared" si="278"/>
        <v>0</v>
      </c>
      <c r="AS35" s="280">
        <f>'Effort Billable Hours'!AN67</f>
        <v>0</v>
      </c>
      <c r="AT35" s="285">
        <f t="shared" si="279"/>
        <v>0</v>
      </c>
      <c r="AU35" s="280">
        <f>'Effort Billable Hours'!AP67</f>
        <v>0</v>
      </c>
      <c r="AV35" s="285">
        <f t="shared" si="280"/>
        <v>0</v>
      </c>
      <c r="AW35" s="280">
        <f>'Effort Billable Hours'!AR67</f>
        <v>0</v>
      </c>
      <c r="AX35" s="285">
        <f t="shared" si="281"/>
        <v>0</v>
      </c>
      <c r="AY35" s="280">
        <f>'Effort Billable Hours'!AT67</f>
        <v>0</v>
      </c>
      <c r="AZ35" s="285">
        <f t="shared" si="282"/>
        <v>0</v>
      </c>
      <c r="BA35" s="280">
        <f>'Effort Billable Hours'!AV67</f>
        <v>0</v>
      </c>
      <c r="BB35" s="285">
        <f t="shared" si="283"/>
        <v>0</v>
      </c>
      <c r="BC35" s="280">
        <f>'Effort Billable Hours'!AX67</f>
        <v>0</v>
      </c>
      <c r="BD35" s="285">
        <f t="shared" si="284"/>
        <v>0</v>
      </c>
      <c r="BE35" s="280">
        <f>'Effort Billable Hours'!AZ67</f>
        <v>0</v>
      </c>
      <c r="BF35" s="285">
        <f t="shared" si="285"/>
        <v>0</v>
      </c>
      <c r="BG35" s="280">
        <f>'Effort Billable Hours'!BB67</f>
        <v>0</v>
      </c>
      <c r="BH35" s="285">
        <f t="shared" si="286"/>
        <v>0</v>
      </c>
      <c r="BI35" s="280">
        <f>'Effort Billable Hours'!BD67</f>
        <v>0</v>
      </c>
      <c r="BJ35" s="285">
        <f t="shared" si="287"/>
        <v>0</v>
      </c>
      <c r="BK35" s="280">
        <f>'Effort Billable Hours'!BF67</f>
        <v>0</v>
      </c>
      <c r="BL35" s="285">
        <f t="shared" si="288"/>
        <v>0</v>
      </c>
      <c r="BM35" s="280">
        <f>'Effort Billable Hours'!BH67</f>
        <v>0</v>
      </c>
      <c r="BN35" s="285">
        <f t="shared" si="289"/>
        <v>0</v>
      </c>
      <c r="BO35" s="280">
        <f>'Effort Billable Hours'!BJ67</f>
        <v>0</v>
      </c>
      <c r="BP35" s="285">
        <f t="shared" si="290"/>
        <v>0</v>
      </c>
      <c r="BQ35" s="280">
        <f>'Effort Billable Hours'!BL67</f>
        <v>0</v>
      </c>
      <c r="BR35" s="285">
        <f t="shared" si="291"/>
        <v>0</v>
      </c>
      <c r="BS35" s="280">
        <f>'Effort Billable Hours'!BN67</f>
        <v>0</v>
      </c>
      <c r="BT35" s="285">
        <f t="shared" si="292"/>
        <v>0</v>
      </c>
      <c r="BU35" s="280">
        <f>'Effort Billable Hours'!BP67</f>
        <v>0</v>
      </c>
      <c r="BV35" s="285">
        <f t="shared" si="293"/>
        <v>0</v>
      </c>
      <c r="BW35" s="280">
        <f>'Effort Billable Hours'!BR67</f>
        <v>0</v>
      </c>
      <c r="BX35" s="285">
        <f t="shared" si="294"/>
        <v>0</v>
      </c>
      <c r="BY35" s="280">
        <f>'Effort Billable Hours'!BT67</f>
        <v>0</v>
      </c>
      <c r="BZ35" s="285">
        <f t="shared" si="295"/>
        <v>0</v>
      </c>
      <c r="CA35" s="280">
        <f>'Effort Billable Hours'!BV67</f>
        <v>0</v>
      </c>
      <c r="CB35" s="285">
        <f t="shared" si="296"/>
        <v>0</v>
      </c>
      <c r="CC35" s="280">
        <f>'Effort Billable Hours'!BX67</f>
        <v>0</v>
      </c>
      <c r="CD35" s="285">
        <f t="shared" si="297"/>
        <v>0</v>
      </c>
      <c r="CE35" s="280">
        <f>'Effort Billable Hours'!BZ67</f>
        <v>0</v>
      </c>
      <c r="CF35" s="285">
        <f t="shared" si="298"/>
        <v>0</v>
      </c>
      <c r="CG35" s="280">
        <f>'Effort Billable Hours'!CB67</f>
        <v>0</v>
      </c>
      <c r="CH35" s="285">
        <f t="shared" si="299"/>
        <v>0</v>
      </c>
      <c r="CI35" s="280">
        <f>'Effort Billable Hours'!CD67</f>
        <v>0</v>
      </c>
      <c r="CJ35" s="285">
        <f t="shared" si="300"/>
        <v>0</v>
      </c>
      <c r="CK35" s="280">
        <f>'Effort Billable Hours'!CF67</f>
        <v>0</v>
      </c>
      <c r="CL35" s="285">
        <f t="shared" si="301"/>
        <v>0</v>
      </c>
      <c r="CM35" s="280">
        <f>'Effort Billable Hours'!CH67</f>
        <v>0</v>
      </c>
      <c r="CN35" s="285">
        <f t="shared" si="302"/>
        <v>0</v>
      </c>
      <c r="CO35" s="280">
        <f>'Effort Billable Hours'!CJ67</f>
        <v>0</v>
      </c>
      <c r="CP35" s="285">
        <f t="shared" si="303"/>
        <v>0</v>
      </c>
      <c r="CQ35" s="280">
        <f>'Effort Billable Hours'!CL67</f>
        <v>0</v>
      </c>
      <c r="CR35" s="285">
        <f t="shared" si="304"/>
        <v>0</v>
      </c>
      <c r="CS35" s="280">
        <f>'Effort Billable Hours'!CN67</f>
        <v>0</v>
      </c>
      <c r="CT35" s="285">
        <f t="shared" si="305"/>
        <v>0</v>
      </c>
      <c r="CU35" s="280">
        <f>'Effort Billable Hours'!CP67</f>
        <v>0</v>
      </c>
      <c r="CV35" s="285">
        <f t="shared" si="306"/>
        <v>0</v>
      </c>
      <c r="CW35" s="280">
        <f>'Effort Billable Hours'!CR67</f>
        <v>0</v>
      </c>
      <c r="CX35" s="285">
        <f t="shared" si="307"/>
        <v>0</v>
      </c>
      <c r="CY35" s="280">
        <f>'Effort Billable Hours'!CT67</f>
        <v>0</v>
      </c>
      <c r="CZ35" s="285">
        <f t="shared" si="308"/>
        <v>0</v>
      </c>
      <c r="DA35" s="280">
        <f>'Effort Billable Hours'!CV67</f>
        <v>0</v>
      </c>
      <c r="DB35" s="285">
        <f t="shared" si="309"/>
        <v>0</v>
      </c>
      <c r="DC35" s="280">
        <f>'Effort Billable Hours'!CX67</f>
        <v>0</v>
      </c>
      <c r="DD35" s="285">
        <f t="shared" si="310"/>
        <v>0</v>
      </c>
      <c r="DE35" s="280">
        <f>'Effort Billable Hours'!CZ67</f>
        <v>0</v>
      </c>
      <c r="DF35" s="285">
        <f t="shared" si="311"/>
        <v>0</v>
      </c>
      <c r="DG35" s="280">
        <f>'Effort Billable Hours'!DB67</f>
        <v>0</v>
      </c>
      <c r="DH35" s="285">
        <f t="shared" si="312"/>
        <v>0</v>
      </c>
      <c r="DI35" s="280">
        <f>'Effort Billable Hours'!DD67</f>
        <v>0</v>
      </c>
      <c r="DJ35" s="285">
        <f t="shared" si="313"/>
        <v>0</v>
      </c>
      <c r="DK35" s="286">
        <f t="shared" si="314"/>
        <v>0</v>
      </c>
      <c r="DL35" s="287">
        <f t="shared" si="315"/>
        <v>0</v>
      </c>
    </row>
    <row r="36" spans="1:116" ht="12" customHeight="1" x14ac:dyDescent="0.2">
      <c r="A36" s="279" t="str">
        <f>'Effort Billable Hours'!Z$13</f>
        <v>Name 23</v>
      </c>
      <c r="B36" s="279" t="str">
        <f>'Effort Billable Hours'!Z$14</f>
        <v>Role</v>
      </c>
      <c r="C36" s="457"/>
      <c r="D36" s="280">
        <f>'Effort Billable Hours'!Z$33</f>
        <v>0</v>
      </c>
      <c r="E36" s="458"/>
      <c r="F36" s="281">
        <f t="shared" si="257"/>
        <v>0</v>
      </c>
      <c r="G36" s="322">
        <f t="shared" si="258"/>
        <v>0</v>
      </c>
      <c r="H36" s="322">
        <f t="shared" si="259"/>
        <v>0</v>
      </c>
      <c r="I36" s="322">
        <f t="shared" si="260"/>
        <v>0</v>
      </c>
      <c r="J36" s="282">
        <f t="shared" si="261"/>
        <v>0</v>
      </c>
      <c r="K36" s="283">
        <f t="shared" si="262"/>
        <v>0</v>
      </c>
      <c r="L36" s="459"/>
      <c r="M36" s="280">
        <f>'Effort Billable Hours'!H68</f>
        <v>0</v>
      </c>
      <c r="N36" s="285">
        <f t="shared" si="263"/>
        <v>0</v>
      </c>
      <c r="O36" s="280">
        <f>'Effort Billable Hours'!J68</f>
        <v>0</v>
      </c>
      <c r="P36" s="285">
        <f t="shared" si="264"/>
        <v>0</v>
      </c>
      <c r="Q36" s="280">
        <f>'Effort Billable Hours'!L68</f>
        <v>0</v>
      </c>
      <c r="R36" s="285">
        <f t="shared" si="265"/>
        <v>0</v>
      </c>
      <c r="S36" s="280">
        <f>'Effort Billable Hours'!N68</f>
        <v>0</v>
      </c>
      <c r="T36" s="285">
        <f t="shared" si="266"/>
        <v>0</v>
      </c>
      <c r="U36" s="280">
        <f>'Effort Billable Hours'!P68</f>
        <v>0</v>
      </c>
      <c r="V36" s="285">
        <f t="shared" si="267"/>
        <v>0</v>
      </c>
      <c r="W36" s="280">
        <f>'Effort Billable Hours'!R68</f>
        <v>0</v>
      </c>
      <c r="X36" s="285">
        <f t="shared" si="268"/>
        <v>0</v>
      </c>
      <c r="Y36" s="280">
        <f>'Effort Billable Hours'!T68</f>
        <v>0</v>
      </c>
      <c r="Z36" s="285">
        <f t="shared" si="269"/>
        <v>0</v>
      </c>
      <c r="AA36" s="280">
        <f>'Effort Billable Hours'!V68</f>
        <v>0</v>
      </c>
      <c r="AB36" s="285">
        <f t="shared" si="270"/>
        <v>0</v>
      </c>
      <c r="AC36" s="280">
        <f>'Effort Billable Hours'!X68</f>
        <v>0</v>
      </c>
      <c r="AD36" s="285">
        <f t="shared" si="271"/>
        <v>0</v>
      </c>
      <c r="AE36" s="280">
        <f>'Effort Billable Hours'!Z68</f>
        <v>0</v>
      </c>
      <c r="AF36" s="285">
        <f t="shared" si="272"/>
        <v>0</v>
      </c>
      <c r="AG36" s="280">
        <f>'Effort Billable Hours'!AB68</f>
        <v>0</v>
      </c>
      <c r="AH36" s="285">
        <f t="shared" si="273"/>
        <v>0</v>
      </c>
      <c r="AI36" s="280">
        <f>'Effort Billable Hours'!AD68</f>
        <v>0</v>
      </c>
      <c r="AJ36" s="285">
        <f t="shared" si="274"/>
        <v>0</v>
      </c>
      <c r="AK36" s="280">
        <f>'Effort Billable Hours'!AF68</f>
        <v>0</v>
      </c>
      <c r="AL36" s="285">
        <f t="shared" si="275"/>
        <v>0</v>
      </c>
      <c r="AM36" s="280">
        <f>'Effort Billable Hours'!AH68</f>
        <v>0</v>
      </c>
      <c r="AN36" s="285">
        <f t="shared" si="276"/>
        <v>0</v>
      </c>
      <c r="AO36" s="280">
        <f>'Effort Billable Hours'!AJ68</f>
        <v>0</v>
      </c>
      <c r="AP36" s="285">
        <f t="shared" si="277"/>
        <v>0</v>
      </c>
      <c r="AQ36" s="280">
        <f>'Effort Billable Hours'!AL68</f>
        <v>0</v>
      </c>
      <c r="AR36" s="285">
        <f t="shared" si="278"/>
        <v>0</v>
      </c>
      <c r="AS36" s="280">
        <f>'Effort Billable Hours'!AN68</f>
        <v>0</v>
      </c>
      <c r="AT36" s="285">
        <f t="shared" si="279"/>
        <v>0</v>
      </c>
      <c r="AU36" s="280">
        <f>'Effort Billable Hours'!AP68</f>
        <v>0</v>
      </c>
      <c r="AV36" s="285">
        <f t="shared" si="280"/>
        <v>0</v>
      </c>
      <c r="AW36" s="280">
        <f>'Effort Billable Hours'!AR68</f>
        <v>0</v>
      </c>
      <c r="AX36" s="285">
        <f t="shared" si="281"/>
        <v>0</v>
      </c>
      <c r="AY36" s="280">
        <f>'Effort Billable Hours'!AT68</f>
        <v>0</v>
      </c>
      <c r="AZ36" s="285">
        <f t="shared" si="282"/>
        <v>0</v>
      </c>
      <c r="BA36" s="280">
        <f>'Effort Billable Hours'!AV68</f>
        <v>0</v>
      </c>
      <c r="BB36" s="285">
        <f t="shared" si="283"/>
        <v>0</v>
      </c>
      <c r="BC36" s="280">
        <f>'Effort Billable Hours'!AX68</f>
        <v>0</v>
      </c>
      <c r="BD36" s="285">
        <f t="shared" si="284"/>
        <v>0</v>
      </c>
      <c r="BE36" s="280">
        <f>'Effort Billable Hours'!AZ68</f>
        <v>0</v>
      </c>
      <c r="BF36" s="285">
        <f t="shared" si="285"/>
        <v>0</v>
      </c>
      <c r="BG36" s="280">
        <f>'Effort Billable Hours'!BB68</f>
        <v>0</v>
      </c>
      <c r="BH36" s="285">
        <f t="shared" si="286"/>
        <v>0</v>
      </c>
      <c r="BI36" s="280">
        <f>'Effort Billable Hours'!BD68</f>
        <v>0</v>
      </c>
      <c r="BJ36" s="285">
        <f t="shared" si="287"/>
        <v>0</v>
      </c>
      <c r="BK36" s="280">
        <f>'Effort Billable Hours'!BF68</f>
        <v>0</v>
      </c>
      <c r="BL36" s="285">
        <f t="shared" si="288"/>
        <v>0</v>
      </c>
      <c r="BM36" s="280">
        <f>'Effort Billable Hours'!BH68</f>
        <v>0</v>
      </c>
      <c r="BN36" s="285">
        <f t="shared" si="289"/>
        <v>0</v>
      </c>
      <c r="BO36" s="280">
        <f>'Effort Billable Hours'!BJ68</f>
        <v>0</v>
      </c>
      <c r="BP36" s="285">
        <f t="shared" si="290"/>
        <v>0</v>
      </c>
      <c r="BQ36" s="280">
        <f>'Effort Billable Hours'!BL68</f>
        <v>0</v>
      </c>
      <c r="BR36" s="285">
        <f t="shared" si="291"/>
        <v>0</v>
      </c>
      <c r="BS36" s="280">
        <f>'Effort Billable Hours'!BN68</f>
        <v>0</v>
      </c>
      <c r="BT36" s="285">
        <f t="shared" si="292"/>
        <v>0</v>
      </c>
      <c r="BU36" s="280">
        <f>'Effort Billable Hours'!BP68</f>
        <v>0</v>
      </c>
      <c r="BV36" s="285">
        <f t="shared" si="293"/>
        <v>0</v>
      </c>
      <c r="BW36" s="280">
        <f>'Effort Billable Hours'!BR68</f>
        <v>0</v>
      </c>
      <c r="BX36" s="285">
        <f t="shared" si="294"/>
        <v>0</v>
      </c>
      <c r="BY36" s="280">
        <f>'Effort Billable Hours'!BT68</f>
        <v>0</v>
      </c>
      <c r="BZ36" s="285">
        <f t="shared" si="295"/>
        <v>0</v>
      </c>
      <c r="CA36" s="280">
        <f>'Effort Billable Hours'!BV68</f>
        <v>0</v>
      </c>
      <c r="CB36" s="285">
        <f t="shared" si="296"/>
        <v>0</v>
      </c>
      <c r="CC36" s="280">
        <f>'Effort Billable Hours'!BX68</f>
        <v>0</v>
      </c>
      <c r="CD36" s="285">
        <f t="shared" si="297"/>
        <v>0</v>
      </c>
      <c r="CE36" s="280">
        <f>'Effort Billable Hours'!BZ68</f>
        <v>0</v>
      </c>
      <c r="CF36" s="285">
        <f t="shared" si="298"/>
        <v>0</v>
      </c>
      <c r="CG36" s="280">
        <f>'Effort Billable Hours'!CB68</f>
        <v>0</v>
      </c>
      <c r="CH36" s="285">
        <f t="shared" si="299"/>
        <v>0</v>
      </c>
      <c r="CI36" s="280">
        <f>'Effort Billable Hours'!CD68</f>
        <v>0</v>
      </c>
      <c r="CJ36" s="285">
        <f t="shared" si="300"/>
        <v>0</v>
      </c>
      <c r="CK36" s="280">
        <f>'Effort Billable Hours'!CF68</f>
        <v>0</v>
      </c>
      <c r="CL36" s="285">
        <f t="shared" si="301"/>
        <v>0</v>
      </c>
      <c r="CM36" s="280">
        <f>'Effort Billable Hours'!CH68</f>
        <v>0</v>
      </c>
      <c r="CN36" s="285">
        <f t="shared" si="302"/>
        <v>0</v>
      </c>
      <c r="CO36" s="280">
        <f>'Effort Billable Hours'!CJ68</f>
        <v>0</v>
      </c>
      <c r="CP36" s="285">
        <f t="shared" si="303"/>
        <v>0</v>
      </c>
      <c r="CQ36" s="280">
        <f>'Effort Billable Hours'!CL68</f>
        <v>0</v>
      </c>
      <c r="CR36" s="285">
        <f t="shared" si="304"/>
        <v>0</v>
      </c>
      <c r="CS36" s="280">
        <f>'Effort Billable Hours'!CN68</f>
        <v>0</v>
      </c>
      <c r="CT36" s="285">
        <f t="shared" si="305"/>
        <v>0</v>
      </c>
      <c r="CU36" s="280">
        <f>'Effort Billable Hours'!CP68</f>
        <v>0</v>
      </c>
      <c r="CV36" s="285">
        <f t="shared" si="306"/>
        <v>0</v>
      </c>
      <c r="CW36" s="280">
        <f>'Effort Billable Hours'!CR68</f>
        <v>0</v>
      </c>
      <c r="CX36" s="285">
        <f t="shared" si="307"/>
        <v>0</v>
      </c>
      <c r="CY36" s="280">
        <f>'Effort Billable Hours'!CT68</f>
        <v>0</v>
      </c>
      <c r="CZ36" s="285">
        <f t="shared" si="308"/>
        <v>0</v>
      </c>
      <c r="DA36" s="280">
        <f>'Effort Billable Hours'!CV68</f>
        <v>0</v>
      </c>
      <c r="DB36" s="285">
        <f t="shared" si="309"/>
        <v>0</v>
      </c>
      <c r="DC36" s="280">
        <f>'Effort Billable Hours'!CX68</f>
        <v>0</v>
      </c>
      <c r="DD36" s="285">
        <f t="shared" si="310"/>
        <v>0</v>
      </c>
      <c r="DE36" s="280">
        <f>'Effort Billable Hours'!CZ68</f>
        <v>0</v>
      </c>
      <c r="DF36" s="285">
        <f t="shared" si="311"/>
        <v>0</v>
      </c>
      <c r="DG36" s="280">
        <f>'Effort Billable Hours'!DB68</f>
        <v>0</v>
      </c>
      <c r="DH36" s="285">
        <f t="shared" si="312"/>
        <v>0</v>
      </c>
      <c r="DI36" s="280">
        <f>'Effort Billable Hours'!DD68</f>
        <v>0</v>
      </c>
      <c r="DJ36" s="285">
        <f t="shared" si="313"/>
        <v>0</v>
      </c>
      <c r="DK36" s="286">
        <f t="shared" si="314"/>
        <v>0</v>
      </c>
      <c r="DL36" s="287">
        <f t="shared" si="315"/>
        <v>0</v>
      </c>
    </row>
    <row r="37" spans="1:116" ht="12" customHeight="1" x14ac:dyDescent="0.2">
      <c r="A37" s="279" t="str">
        <f>'Effort Billable Hours'!AA$13</f>
        <v>Name 24</v>
      </c>
      <c r="B37" s="279" t="str">
        <f>'Effort Billable Hours'!AA$14</f>
        <v>Role</v>
      </c>
      <c r="C37" s="457"/>
      <c r="D37" s="280">
        <f>'Effort Billable Hours'!AA$33</f>
        <v>0</v>
      </c>
      <c r="E37" s="458"/>
      <c r="F37" s="281">
        <f t="shared" si="257"/>
        <v>0</v>
      </c>
      <c r="G37" s="322">
        <f t="shared" si="258"/>
        <v>0</v>
      </c>
      <c r="H37" s="322">
        <f t="shared" si="259"/>
        <v>0</v>
      </c>
      <c r="I37" s="322">
        <f t="shared" si="260"/>
        <v>0</v>
      </c>
      <c r="J37" s="282">
        <f t="shared" si="261"/>
        <v>0</v>
      </c>
      <c r="K37" s="283">
        <f t="shared" si="262"/>
        <v>0</v>
      </c>
      <c r="L37" s="459"/>
      <c r="M37" s="280">
        <f>'Effort Billable Hours'!H69</f>
        <v>0</v>
      </c>
      <c r="N37" s="285">
        <f t="shared" si="263"/>
        <v>0</v>
      </c>
      <c r="O37" s="280">
        <f>'Effort Billable Hours'!J69</f>
        <v>0</v>
      </c>
      <c r="P37" s="285">
        <f t="shared" si="264"/>
        <v>0</v>
      </c>
      <c r="Q37" s="280">
        <f>'Effort Billable Hours'!L69</f>
        <v>0</v>
      </c>
      <c r="R37" s="285">
        <f t="shared" si="265"/>
        <v>0</v>
      </c>
      <c r="S37" s="280">
        <f>'Effort Billable Hours'!N69</f>
        <v>0</v>
      </c>
      <c r="T37" s="285">
        <f t="shared" si="266"/>
        <v>0</v>
      </c>
      <c r="U37" s="280">
        <f>'Effort Billable Hours'!P69</f>
        <v>0</v>
      </c>
      <c r="V37" s="285">
        <f t="shared" si="267"/>
        <v>0</v>
      </c>
      <c r="W37" s="280">
        <f>'Effort Billable Hours'!R69</f>
        <v>0</v>
      </c>
      <c r="X37" s="285">
        <f t="shared" si="268"/>
        <v>0</v>
      </c>
      <c r="Y37" s="280">
        <f>'Effort Billable Hours'!T69</f>
        <v>0</v>
      </c>
      <c r="Z37" s="285">
        <f t="shared" si="269"/>
        <v>0</v>
      </c>
      <c r="AA37" s="280">
        <f>'Effort Billable Hours'!V69</f>
        <v>0</v>
      </c>
      <c r="AB37" s="285">
        <f t="shared" si="270"/>
        <v>0</v>
      </c>
      <c r="AC37" s="280">
        <f>'Effort Billable Hours'!X69</f>
        <v>0</v>
      </c>
      <c r="AD37" s="285">
        <f t="shared" si="271"/>
        <v>0</v>
      </c>
      <c r="AE37" s="280">
        <f>'Effort Billable Hours'!Z69</f>
        <v>0</v>
      </c>
      <c r="AF37" s="285">
        <f t="shared" si="272"/>
        <v>0</v>
      </c>
      <c r="AG37" s="280">
        <f>'Effort Billable Hours'!AB69</f>
        <v>0</v>
      </c>
      <c r="AH37" s="285">
        <f t="shared" si="273"/>
        <v>0</v>
      </c>
      <c r="AI37" s="280">
        <f>'Effort Billable Hours'!AD69</f>
        <v>0</v>
      </c>
      <c r="AJ37" s="285">
        <f t="shared" si="274"/>
        <v>0</v>
      </c>
      <c r="AK37" s="280">
        <f>'Effort Billable Hours'!AF69</f>
        <v>0</v>
      </c>
      <c r="AL37" s="285">
        <f t="shared" si="275"/>
        <v>0</v>
      </c>
      <c r="AM37" s="280">
        <f>'Effort Billable Hours'!AH69</f>
        <v>0</v>
      </c>
      <c r="AN37" s="285">
        <f t="shared" si="276"/>
        <v>0</v>
      </c>
      <c r="AO37" s="280">
        <f>'Effort Billable Hours'!AJ69</f>
        <v>0</v>
      </c>
      <c r="AP37" s="285">
        <f t="shared" si="277"/>
        <v>0</v>
      </c>
      <c r="AQ37" s="280">
        <f>'Effort Billable Hours'!AL69</f>
        <v>0</v>
      </c>
      <c r="AR37" s="285">
        <f t="shared" si="278"/>
        <v>0</v>
      </c>
      <c r="AS37" s="280">
        <f>'Effort Billable Hours'!AN69</f>
        <v>0</v>
      </c>
      <c r="AT37" s="285">
        <f t="shared" si="279"/>
        <v>0</v>
      </c>
      <c r="AU37" s="280">
        <f>'Effort Billable Hours'!AP69</f>
        <v>0</v>
      </c>
      <c r="AV37" s="285">
        <f t="shared" si="280"/>
        <v>0</v>
      </c>
      <c r="AW37" s="280">
        <f>'Effort Billable Hours'!AR69</f>
        <v>0</v>
      </c>
      <c r="AX37" s="285">
        <f t="shared" si="281"/>
        <v>0</v>
      </c>
      <c r="AY37" s="280">
        <f>'Effort Billable Hours'!AT69</f>
        <v>0</v>
      </c>
      <c r="AZ37" s="285">
        <f t="shared" si="282"/>
        <v>0</v>
      </c>
      <c r="BA37" s="280">
        <f>'Effort Billable Hours'!AV69</f>
        <v>0</v>
      </c>
      <c r="BB37" s="285">
        <f t="shared" si="283"/>
        <v>0</v>
      </c>
      <c r="BC37" s="280">
        <f>'Effort Billable Hours'!AX69</f>
        <v>0</v>
      </c>
      <c r="BD37" s="285">
        <f t="shared" si="284"/>
        <v>0</v>
      </c>
      <c r="BE37" s="280">
        <f>'Effort Billable Hours'!AZ69</f>
        <v>0</v>
      </c>
      <c r="BF37" s="285">
        <f t="shared" si="285"/>
        <v>0</v>
      </c>
      <c r="BG37" s="280">
        <f>'Effort Billable Hours'!BB69</f>
        <v>0</v>
      </c>
      <c r="BH37" s="285">
        <f t="shared" si="286"/>
        <v>0</v>
      </c>
      <c r="BI37" s="280">
        <f>'Effort Billable Hours'!BD69</f>
        <v>0</v>
      </c>
      <c r="BJ37" s="285">
        <f t="shared" si="287"/>
        <v>0</v>
      </c>
      <c r="BK37" s="280">
        <f>'Effort Billable Hours'!BF69</f>
        <v>0</v>
      </c>
      <c r="BL37" s="285">
        <f t="shared" si="288"/>
        <v>0</v>
      </c>
      <c r="BM37" s="280">
        <f>'Effort Billable Hours'!BH69</f>
        <v>0</v>
      </c>
      <c r="BN37" s="285">
        <f t="shared" si="289"/>
        <v>0</v>
      </c>
      <c r="BO37" s="280">
        <f>'Effort Billable Hours'!BJ69</f>
        <v>0</v>
      </c>
      <c r="BP37" s="285">
        <f t="shared" si="290"/>
        <v>0</v>
      </c>
      <c r="BQ37" s="280">
        <f>'Effort Billable Hours'!BL69</f>
        <v>0</v>
      </c>
      <c r="BR37" s="285">
        <f t="shared" si="291"/>
        <v>0</v>
      </c>
      <c r="BS37" s="280">
        <f>'Effort Billable Hours'!BN69</f>
        <v>0</v>
      </c>
      <c r="BT37" s="285">
        <f t="shared" si="292"/>
        <v>0</v>
      </c>
      <c r="BU37" s="280">
        <f>'Effort Billable Hours'!BP69</f>
        <v>0</v>
      </c>
      <c r="BV37" s="285">
        <f t="shared" si="293"/>
        <v>0</v>
      </c>
      <c r="BW37" s="280">
        <f>'Effort Billable Hours'!BR69</f>
        <v>0</v>
      </c>
      <c r="BX37" s="285">
        <f t="shared" si="294"/>
        <v>0</v>
      </c>
      <c r="BY37" s="280">
        <f>'Effort Billable Hours'!BT69</f>
        <v>0</v>
      </c>
      <c r="BZ37" s="285">
        <f t="shared" si="295"/>
        <v>0</v>
      </c>
      <c r="CA37" s="280">
        <f>'Effort Billable Hours'!BV69</f>
        <v>0</v>
      </c>
      <c r="CB37" s="285">
        <f t="shared" si="296"/>
        <v>0</v>
      </c>
      <c r="CC37" s="280">
        <f>'Effort Billable Hours'!BX69</f>
        <v>0</v>
      </c>
      <c r="CD37" s="285">
        <f t="shared" si="297"/>
        <v>0</v>
      </c>
      <c r="CE37" s="280">
        <f>'Effort Billable Hours'!BZ69</f>
        <v>0</v>
      </c>
      <c r="CF37" s="285">
        <f t="shared" si="298"/>
        <v>0</v>
      </c>
      <c r="CG37" s="280">
        <f>'Effort Billable Hours'!CB69</f>
        <v>0</v>
      </c>
      <c r="CH37" s="285">
        <f t="shared" si="299"/>
        <v>0</v>
      </c>
      <c r="CI37" s="280">
        <f>'Effort Billable Hours'!CD69</f>
        <v>0</v>
      </c>
      <c r="CJ37" s="285">
        <f t="shared" si="300"/>
        <v>0</v>
      </c>
      <c r="CK37" s="280">
        <f>'Effort Billable Hours'!CF69</f>
        <v>0</v>
      </c>
      <c r="CL37" s="285">
        <f t="shared" si="301"/>
        <v>0</v>
      </c>
      <c r="CM37" s="280">
        <f>'Effort Billable Hours'!CH69</f>
        <v>0</v>
      </c>
      <c r="CN37" s="285">
        <f t="shared" si="302"/>
        <v>0</v>
      </c>
      <c r="CO37" s="280">
        <f>'Effort Billable Hours'!CJ69</f>
        <v>0</v>
      </c>
      <c r="CP37" s="285">
        <f t="shared" si="303"/>
        <v>0</v>
      </c>
      <c r="CQ37" s="280">
        <f>'Effort Billable Hours'!CL69</f>
        <v>0</v>
      </c>
      <c r="CR37" s="285">
        <f t="shared" si="304"/>
        <v>0</v>
      </c>
      <c r="CS37" s="280">
        <f>'Effort Billable Hours'!CN69</f>
        <v>0</v>
      </c>
      <c r="CT37" s="285">
        <f t="shared" si="305"/>
        <v>0</v>
      </c>
      <c r="CU37" s="280">
        <f>'Effort Billable Hours'!CP69</f>
        <v>0</v>
      </c>
      <c r="CV37" s="285">
        <f t="shared" si="306"/>
        <v>0</v>
      </c>
      <c r="CW37" s="280">
        <f>'Effort Billable Hours'!CR69</f>
        <v>0</v>
      </c>
      <c r="CX37" s="285">
        <f t="shared" si="307"/>
        <v>0</v>
      </c>
      <c r="CY37" s="280">
        <f>'Effort Billable Hours'!CT69</f>
        <v>0</v>
      </c>
      <c r="CZ37" s="285">
        <f t="shared" si="308"/>
        <v>0</v>
      </c>
      <c r="DA37" s="280">
        <f>'Effort Billable Hours'!CV69</f>
        <v>0</v>
      </c>
      <c r="DB37" s="285">
        <f t="shared" si="309"/>
        <v>0</v>
      </c>
      <c r="DC37" s="280">
        <f>'Effort Billable Hours'!CX69</f>
        <v>0</v>
      </c>
      <c r="DD37" s="285">
        <f t="shared" si="310"/>
        <v>0</v>
      </c>
      <c r="DE37" s="280">
        <f>'Effort Billable Hours'!CZ69</f>
        <v>0</v>
      </c>
      <c r="DF37" s="285">
        <f t="shared" si="311"/>
        <v>0</v>
      </c>
      <c r="DG37" s="280">
        <f>'Effort Billable Hours'!DB69</f>
        <v>0</v>
      </c>
      <c r="DH37" s="285">
        <f t="shared" si="312"/>
        <v>0</v>
      </c>
      <c r="DI37" s="280">
        <f>'Effort Billable Hours'!DD69</f>
        <v>0</v>
      </c>
      <c r="DJ37" s="285">
        <f t="shared" si="313"/>
        <v>0</v>
      </c>
      <c r="DK37" s="286">
        <f t="shared" si="314"/>
        <v>0</v>
      </c>
      <c r="DL37" s="287">
        <f t="shared" si="315"/>
        <v>0</v>
      </c>
    </row>
    <row r="38" spans="1:116" ht="12" customHeight="1" x14ac:dyDescent="0.2">
      <c r="A38" s="279" t="str">
        <f>'Effort Billable Hours'!AB$13</f>
        <v>Name 25</v>
      </c>
      <c r="B38" s="279" t="str">
        <f>'Effort Billable Hours'!AB$14</f>
        <v>Role</v>
      </c>
      <c r="C38" s="457"/>
      <c r="D38" s="280">
        <f>'Effort Billable Hours'!AB$33</f>
        <v>0</v>
      </c>
      <c r="E38" s="458"/>
      <c r="F38" s="281">
        <f t="shared" si="257"/>
        <v>0</v>
      </c>
      <c r="G38" s="322">
        <f t="shared" si="258"/>
        <v>0</v>
      </c>
      <c r="H38" s="322">
        <f t="shared" si="259"/>
        <v>0</v>
      </c>
      <c r="I38" s="322">
        <f t="shared" si="260"/>
        <v>0</v>
      </c>
      <c r="J38" s="282">
        <f t="shared" si="261"/>
        <v>0</v>
      </c>
      <c r="K38" s="283">
        <f t="shared" si="262"/>
        <v>0</v>
      </c>
      <c r="L38" s="459"/>
      <c r="M38" s="280">
        <f>'Effort Billable Hours'!H70</f>
        <v>0</v>
      </c>
      <c r="N38" s="285">
        <f t="shared" si="263"/>
        <v>0</v>
      </c>
      <c r="O38" s="280">
        <f>'Effort Billable Hours'!J70</f>
        <v>0</v>
      </c>
      <c r="P38" s="285">
        <f t="shared" si="264"/>
        <v>0</v>
      </c>
      <c r="Q38" s="280">
        <f>'Effort Billable Hours'!L70</f>
        <v>0</v>
      </c>
      <c r="R38" s="285">
        <f t="shared" si="265"/>
        <v>0</v>
      </c>
      <c r="S38" s="280">
        <f>'Effort Billable Hours'!N70</f>
        <v>0</v>
      </c>
      <c r="T38" s="285">
        <f t="shared" si="266"/>
        <v>0</v>
      </c>
      <c r="U38" s="280">
        <f>'Effort Billable Hours'!P70</f>
        <v>0</v>
      </c>
      <c r="V38" s="285">
        <f t="shared" si="267"/>
        <v>0</v>
      </c>
      <c r="W38" s="280">
        <f>'Effort Billable Hours'!R70</f>
        <v>0</v>
      </c>
      <c r="X38" s="285">
        <f t="shared" si="268"/>
        <v>0</v>
      </c>
      <c r="Y38" s="280">
        <f>'Effort Billable Hours'!T70</f>
        <v>0</v>
      </c>
      <c r="Z38" s="285">
        <f t="shared" si="269"/>
        <v>0</v>
      </c>
      <c r="AA38" s="280">
        <f>'Effort Billable Hours'!V70</f>
        <v>0</v>
      </c>
      <c r="AB38" s="285">
        <f t="shared" si="270"/>
        <v>0</v>
      </c>
      <c r="AC38" s="280">
        <f>'Effort Billable Hours'!X70</f>
        <v>0</v>
      </c>
      <c r="AD38" s="285">
        <f t="shared" si="271"/>
        <v>0</v>
      </c>
      <c r="AE38" s="280">
        <f>'Effort Billable Hours'!Z70</f>
        <v>0</v>
      </c>
      <c r="AF38" s="285">
        <f t="shared" si="272"/>
        <v>0</v>
      </c>
      <c r="AG38" s="280">
        <f>'Effort Billable Hours'!AB70</f>
        <v>0</v>
      </c>
      <c r="AH38" s="285">
        <f t="shared" si="273"/>
        <v>0</v>
      </c>
      <c r="AI38" s="280">
        <f>'Effort Billable Hours'!AD70</f>
        <v>0</v>
      </c>
      <c r="AJ38" s="285">
        <f t="shared" si="274"/>
        <v>0</v>
      </c>
      <c r="AK38" s="280">
        <f>'Effort Billable Hours'!AF70</f>
        <v>0</v>
      </c>
      <c r="AL38" s="285">
        <f t="shared" si="275"/>
        <v>0</v>
      </c>
      <c r="AM38" s="280">
        <f>'Effort Billable Hours'!AH70</f>
        <v>0</v>
      </c>
      <c r="AN38" s="285">
        <f t="shared" si="276"/>
        <v>0</v>
      </c>
      <c r="AO38" s="280">
        <f>'Effort Billable Hours'!AJ70</f>
        <v>0</v>
      </c>
      <c r="AP38" s="285">
        <f t="shared" si="277"/>
        <v>0</v>
      </c>
      <c r="AQ38" s="280">
        <f>'Effort Billable Hours'!AL70</f>
        <v>0</v>
      </c>
      <c r="AR38" s="285">
        <f t="shared" si="278"/>
        <v>0</v>
      </c>
      <c r="AS38" s="280">
        <f>'Effort Billable Hours'!AN70</f>
        <v>0</v>
      </c>
      <c r="AT38" s="285">
        <f t="shared" si="279"/>
        <v>0</v>
      </c>
      <c r="AU38" s="280">
        <f>'Effort Billable Hours'!AP70</f>
        <v>0</v>
      </c>
      <c r="AV38" s="285">
        <f t="shared" si="280"/>
        <v>0</v>
      </c>
      <c r="AW38" s="280">
        <f>'Effort Billable Hours'!AR70</f>
        <v>0</v>
      </c>
      <c r="AX38" s="285">
        <f t="shared" si="281"/>
        <v>0</v>
      </c>
      <c r="AY38" s="280">
        <f>'Effort Billable Hours'!AT70</f>
        <v>0</v>
      </c>
      <c r="AZ38" s="285">
        <f t="shared" si="282"/>
        <v>0</v>
      </c>
      <c r="BA38" s="280">
        <f>'Effort Billable Hours'!AV70</f>
        <v>0</v>
      </c>
      <c r="BB38" s="285">
        <f t="shared" si="283"/>
        <v>0</v>
      </c>
      <c r="BC38" s="280">
        <f>'Effort Billable Hours'!AX70</f>
        <v>0</v>
      </c>
      <c r="BD38" s="285">
        <f t="shared" si="284"/>
        <v>0</v>
      </c>
      <c r="BE38" s="280">
        <f>'Effort Billable Hours'!AZ70</f>
        <v>0</v>
      </c>
      <c r="BF38" s="285">
        <f t="shared" si="285"/>
        <v>0</v>
      </c>
      <c r="BG38" s="280">
        <f>'Effort Billable Hours'!BB70</f>
        <v>0</v>
      </c>
      <c r="BH38" s="285">
        <f t="shared" si="286"/>
        <v>0</v>
      </c>
      <c r="BI38" s="280">
        <f>'Effort Billable Hours'!BD70</f>
        <v>0</v>
      </c>
      <c r="BJ38" s="285">
        <f t="shared" si="287"/>
        <v>0</v>
      </c>
      <c r="BK38" s="280">
        <f>'Effort Billable Hours'!BF70</f>
        <v>0</v>
      </c>
      <c r="BL38" s="285">
        <f t="shared" si="288"/>
        <v>0</v>
      </c>
      <c r="BM38" s="280">
        <f>'Effort Billable Hours'!BH70</f>
        <v>0</v>
      </c>
      <c r="BN38" s="285">
        <f t="shared" si="289"/>
        <v>0</v>
      </c>
      <c r="BO38" s="280">
        <f>'Effort Billable Hours'!BJ70</f>
        <v>0</v>
      </c>
      <c r="BP38" s="285">
        <f t="shared" si="290"/>
        <v>0</v>
      </c>
      <c r="BQ38" s="280">
        <f>'Effort Billable Hours'!BL70</f>
        <v>0</v>
      </c>
      <c r="BR38" s="285">
        <f t="shared" si="291"/>
        <v>0</v>
      </c>
      <c r="BS38" s="280">
        <f>'Effort Billable Hours'!BN70</f>
        <v>0</v>
      </c>
      <c r="BT38" s="285">
        <f t="shared" si="292"/>
        <v>0</v>
      </c>
      <c r="BU38" s="280">
        <f>'Effort Billable Hours'!BP70</f>
        <v>0</v>
      </c>
      <c r="BV38" s="285">
        <f t="shared" si="293"/>
        <v>0</v>
      </c>
      <c r="BW38" s="280">
        <f>'Effort Billable Hours'!BR70</f>
        <v>0</v>
      </c>
      <c r="BX38" s="285">
        <f t="shared" si="294"/>
        <v>0</v>
      </c>
      <c r="BY38" s="280">
        <f>'Effort Billable Hours'!BT70</f>
        <v>0</v>
      </c>
      <c r="BZ38" s="285">
        <f t="shared" si="295"/>
        <v>0</v>
      </c>
      <c r="CA38" s="280">
        <f>'Effort Billable Hours'!BV70</f>
        <v>0</v>
      </c>
      <c r="CB38" s="285">
        <f t="shared" si="296"/>
        <v>0</v>
      </c>
      <c r="CC38" s="280">
        <f>'Effort Billable Hours'!BX70</f>
        <v>0</v>
      </c>
      <c r="CD38" s="285">
        <f t="shared" si="297"/>
        <v>0</v>
      </c>
      <c r="CE38" s="280">
        <f>'Effort Billable Hours'!BZ70</f>
        <v>0</v>
      </c>
      <c r="CF38" s="285">
        <f t="shared" si="298"/>
        <v>0</v>
      </c>
      <c r="CG38" s="280">
        <f>'Effort Billable Hours'!CB70</f>
        <v>0</v>
      </c>
      <c r="CH38" s="285">
        <f t="shared" si="299"/>
        <v>0</v>
      </c>
      <c r="CI38" s="280">
        <f>'Effort Billable Hours'!CD70</f>
        <v>0</v>
      </c>
      <c r="CJ38" s="285">
        <f t="shared" si="300"/>
        <v>0</v>
      </c>
      <c r="CK38" s="280">
        <f>'Effort Billable Hours'!CF70</f>
        <v>0</v>
      </c>
      <c r="CL38" s="285">
        <f t="shared" si="301"/>
        <v>0</v>
      </c>
      <c r="CM38" s="280">
        <f>'Effort Billable Hours'!CH70</f>
        <v>0</v>
      </c>
      <c r="CN38" s="285">
        <f t="shared" si="302"/>
        <v>0</v>
      </c>
      <c r="CO38" s="280">
        <f>'Effort Billable Hours'!CJ70</f>
        <v>0</v>
      </c>
      <c r="CP38" s="285">
        <f t="shared" si="303"/>
        <v>0</v>
      </c>
      <c r="CQ38" s="280">
        <f>'Effort Billable Hours'!CL70</f>
        <v>0</v>
      </c>
      <c r="CR38" s="285">
        <f t="shared" si="304"/>
        <v>0</v>
      </c>
      <c r="CS38" s="280">
        <f>'Effort Billable Hours'!CN70</f>
        <v>0</v>
      </c>
      <c r="CT38" s="285">
        <f t="shared" si="305"/>
        <v>0</v>
      </c>
      <c r="CU38" s="280">
        <f>'Effort Billable Hours'!CP70</f>
        <v>0</v>
      </c>
      <c r="CV38" s="285">
        <f t="shared" si="306"/>
        <v>0</v>
      </c>
      <c r="CW38" s="280">
        <f>'Effort Billable Hours'!CR70</f>
        <v>0</v>
      </c>
      <c r="CX38" s="285">
        <f t="shared" si="307"/>
        <v>0</v>
      </c>
      <c r="CY38" s="280">
        <f>'Effort Billable Hours'!CT70</f>
        <v>0</v>
      </c>
      <c r="CZ38" s="285">
        <f t="shared" si="308"/>
        <v>0</v>
      </c>
      <c r="DA38" s="280">
        <f>'Effort Billable Hours'!CV70</f>
        <v>0</v>
      </c>
      <c r="DB38" s="285">
        <f t="shared" si="309"/>
        <v>0</v>
      </c>
      <c r="DC38" s="280">
        <f>'Effort Billable Hours'!CX70</f>
        <v>0</v>
      </c>
      <c r="DD38" s="285">
        <f t="shared" si="310"/>
        <v>0</v>
      </c>
      <c r="DE38" s="280">
        <f>'Effort Billable Hours'!CZ70</f>
        <v>0</v>
      </c>
      <c r="DF38" s="285">
        <f t="shared" si="311"/>
        <v>0</v>
      </c>
      <c r="DG38" s="280">
        <f>'Effort Billable Hours'!DB70</f>
        <v>0</v>
      </c>
      <c r="DH38" s="285">
        <f t="shared" si="312"/>
        <v>0</v>
      </c>
      <c r="DI38" s="280">
        <f>'Effort Billable Hours'!DD70</f>
        <v>0</v>
      </c>
      <c r="DJ38" s="285">
        <f t="shared" si="313"/>
        <v>0</v>
      </c>
      <c r="DK38" s="286">
        <f t="shared" si="314"/>
        <v>0</v>
      </c>
      <c r="DL38" s="287">
        <f t="shared" si="315"/>
        <v>0</v>
      </c>
    </row>
    <row r="39" spans="1:116" ht="12" customHeight="1" x14ac:dyDescent="0.2">
      <c r="A39" s="279" t="str">
        <f>'Effort Billable Hours'!AC$13</f>
        <v>Name 26</v>
      </c>
      <c r="B39" s="279" t="str">
        <f>'Effort Billable Hours'!AC$14</f>
        <v>Role</v>
      </c>
      <c r="C39" s="457"/>
      <c r="D39" s="280">
        <f>'Effort Billable Hours'!AC$33</f>
        <v>0</v>
      </c>
      <c r="E39" s="458"/>
      <c r="F39" s="281">
        <f t="shared" si="257"/>
        <v>0</v>
      </c>
      <c r="G39" s="322">
        <f t="shared" si="258"/>
        <v>0</v>
      </c>
      <c r="H39" s="322">
        <f t="shared" si="259"/>
        <v>0</v>
      </c>
      <c r="I39" s="322">
        <f t="shared" si="260"/>
        <v>0</v>
      </c>
      <c r="J39" s="282">
        <f t="shared" si="261"/>
        <v>0</v>
      </c>
      <c r="K39" s="283">
        <f t="shared" si="262"/>
        <v>0</v>
      </c>
      <c r="L39" s="459"/>
      <c r="M39" s="280">
        <f>'Effort Billable Hours'!H71</f>
        <v>0</v>
      </c>
      <c r="N39" s="285">
        <f t="shared" si="263"/>
        <v>0</v>
      </c>
      <c r="O39" s="280">
        <f>'Effort Billable Hours'!J71</f>
        <v>0</v>
      </c>
      <c r="P39" s="285">
        <f t="shared" si="264"/>
        <v>0</v>
      </c>
      <c r="Q39" s="280">
        <f>'Effort Billable Hours'!L71</f>
        <v>0</v>
      </c>
      <c r="R39" s="285">
        <f t="shared" si="265"/>
        <v>0</v>
      </c>
      <c r="S39" s="280">
        <f>'Effort Billable Hours'!N71</f>
        <v>0</v>
      </c>
      <c r="T39" s="285">
        <f t="shared" si="266"/>
        <v>0</v>
      </c>
      <c r="U39" s="280">
        <f>'Effort Billable Hours'!P71</f>
        <v>0</v>
      </c>
      <c r="V39" s="285">
        <f t="shared" si="267"/>
        <v>0</v>
      </c>
      <c r="W39" s="280">
        <f>'Effort Billable Hours'!R71</f>
        <v>0</v>
      </c>
      <c r="X39" s="285">
        <f t="shared" si="268"/>
        <v>0</v>
      </c>
      <c r="Y39" s="280">
        <f>'Effort Billable Hours'!T71</f>
        <v>0</v>
      </c>
      <c r="Z39" s="285">
        <f t="shared" si="269"/>
        <v>0</v>
      </c>
      <c r="AA39" s="280">
        <f>'Effort Billable Hours'!V71</f>
        <v>0</v>
      </c>
      <c r="AB39" s="285">
        <f t="shared" si="270"/>
        <v>0</v>
      </c>
      <c r="AC39" s="280">
        <f>'Effort Billable Hours'!X71</f>
        <v>0</v>
      </c>
      <c r="AD39" s="285">
        <f t="shared" si="271"/>
        <v>0</v>
      </c>
      <c r="AE39" s="280">
        <f>'Effort Billable Hours'!Z71</f>
        <v>0</v>
      </c>
      <c r="AF39" s="285">
        <f t="shared" si="272"/>
        <v>0</v>
      </c>
      <c r="AG39" s="280">
        <f>'Effort Billable Hours'!AB71</f>
        <v>0</v>
      </c>
      <c r="AH39" s="285">
        <f t="shared" si="273"/>
        <v>0</v>
      </c>
      <c r="AI39" s="280">
        <f>'Effort Billable Hours'!AD71</f>
        <v>0</v>
      </c>
      <c r="AJ39" s="285">
        <f t="shared" si="274"/>
        <v>0</v>
      </c>
      <c r="AK39" s="280">
        <f>'Effort Billable Hours'!AF71</f>
        <v>0</v>
      </c>
      <c r="AL39" s="285">
        <f t="shared" si="275"/>
        <v>0</v>
      </c>
      <c r="AM39" s="280">
        <f>'Effort Billable Hours'!AH71</f>
        <v>0</v>
      </c>
      <c r="AN39" s="285">
        <f t="shared" si="276"/>
        <v>0</v>
      </c>
      <c r="AO39" s="280">
        <f>'Effort Billable Hours'!AJ71</f>
        <v>0</v>
      </c>
      <c r="AP39" s="285">
        <f t="shared" si="277"/>
        <v>0</v>
      </c>
      <c r="AQ39" s="280">
        <f>'Effort Billable Hours'!AL71</f>
        <v>0</v>
      </c>
      <c r="AR39" s="285">
        <f t="shared" si="278"/>
        <v>0</v>
      </c>
      <c r="AS39" s="280">
        <f>'Effort Billable Hours'!AN71</f>
        <v>0</v>
      </c>
      <c r="AT39" s="285">
        <f t="shared" si="279"/>
        <v>0</v>
      </c>
      <c r="AU39" s="280">
        <f>'Effort Billable Hours'!AP71</f>
        <v>0</v>
      </c>
      <c r="AV39" s="285">
        <f t="shared" si="280"/>
        <v>0</v>
      </c>
      <c r="AW39" s="280">
        <f>'Effort Billable Hours'!AR71</f>
        <v>0</v>
      </c>
      <c r="AX39" s="285">
        <f t="shared" si="281"/>
        <v>0</v>
      </c>
      <c r="AY39" s="280">
        <f>'Effort Billable Hours'!AT71</f>
        <v>0</v>
      </c>
      <c r="AZ39" s="285">
        <f t="shared" si="282"/>
        <v>0</v>
      </c>
      <c r="BA39" s="280">
        <f>'Effort Billable Hours'!AV71</f>
        <v>0</v>
      </c>
      <c r="BB39" s="285">
        <f t="shared" si="283"/>
        <v>0</v>
      </c>
      <c r="BC39" s="280">
        <f>'Effort Billable Hours'!AX71</f>
        <v>0</v>
      </c>
      <c r="BD39" s="285">
        <f t="shared" si="284"/>
        <v>0</v>
      </c>
      <c r="BE39" s="280">
        <f>'Effort Billable Hours'!AZ71</f>
        <v>0</v>
      </c>
      <c r="BF39" s="285">
        <f t="shared" si="285"/>
        <v>0</v>
      </c>
      <c r="BG39" s="280">
        <f>'Effort Billable Hours'!BB71</f>
        <v>0</v>
      </c>
      <c r="BH39" s="285">
        <f t="shared" si="286"/>
        <v>0</v>
      </c>
      <c r="BI39" s="280">
        <f>'Effort Billable Hours'!BD71</f>
        <v>0</v>
      </c>
      <c r="BJ39" s="285">
        <f t="shared" si="287"/>
        <v>0</v>
      </c>
      <c r="BK39" s="280">
        <f>'Effort Billable Hours'!BF71</f>
        <v>0</v>
      </c>
      <c r="BL39" s="285">
        <f t="shared" si="288"/>
        <v>0</v>
      </c>
      <c r="BM39" s="280">
        <f>'Effort Billable Hours'!BH71</f>
        <v>0</v>
      </c>
      <c r="BN39" s="285">
        <f t="shared" si="289"/>
        <v>0</v>
      </c>
      <c r="BO39" s="280">
        <f>'Effort Billable Hours'!BJ71</f>
        <v>0</v>
      </c>
      <c r="BP39" s="285">
        <f t="shared" si="290"/>
        <v>0</v>
      </c>
      <c r="BQ39" s="280">
        <f>'Effort Billable Hours'!BL71</f>
        <v>0</v>
      </c>
      <c r="BR39" s="285">
        <f t="shared" si="291"/>
        <v>0</v>
      </c>
      <c r="BS39" s="280">
        <f>'Effort Billable Hours'!BN71</f>
        <v>0</v>
      </c>
      <c r="BT39" s="285">
        <f t="shared" si="292"/>
        <v>0</v>
      </c>
      <c r="BU39" s="280">
        <f>'Effort Billable Hours'!BP71</f>
        <v>0</v>
      </c>
      <c r="BV39" s="285">
        <f t="shared" si="293"/>
        <v>0</v>
      </c>
      <c r="BW39" s="280">
        <f>'Effort Billable Hours'!BR71</f>
        <v>0</v>
      </c>
      <c r="BX39" s="285">
        <f t="shared" si="294"/>
        <v>0</v>
      </c>
      <c r="BY39" s="280">
        <f>'Effort Billable Hours'!BT71</f>
        <v>0</v>
      </c>
      <c r="BZ39" s="285">
        <f t="shared" si="295"/>
        <v>0</v>
      </c>
      <c r="CA39" s="280">
        <f>'Effort Billable Hours'!BV71</f>
        <v>0</v>
      </c>
      <c r="CB39" s="285">
        <f t="shared" si="296"/>
        <v>0</v>
      </c>
      <c r="CC39" s="280">
        <f>'Effort Billable Hours'!BX71</f>
        <v>0</v>
      </c>
      <c r="CD39" s="285">
        <f t="shared" si="297"/>
        <v>0</v>
      </c>
      <c r="CE39" s="280">
        <f>'Effort Billable Hours'!BZ71</f>
        <v>0</v>
      </c>
      <c r="CF39" s="285">
        <f t="shared" si="298"/>
        <v>0</v>
      </c>
      <c r="CG39" s="280">
        <f>'Effort Billable Hours'!CB71</f>
        <v>0</v>
      </c>
      <c r="CH39" s="285">
        <f t="shared" si="299"/>
        <v>0</v>
      </c>
      <c r="CI39" s="280">
        <f>'Effort Billable Hours'!CD71</f>
        <v>0</v>
      </c>
      <c r="CJ39" s="285">
        <f t="shared" si="300"/>
        <v>0</v>
      </c>
      <c r="CK39" s="280">
        <f>'Effort Billable Hours'!CF71</f>
        <v>0</v>
      </c>
      <c r="CL39" s="285">
        <f t="shared" si="301"/>
        <v>0</v>
      </c>
      <c r="CM39" s="280">
        <f>'Effort Billable Hours'!CH71</f>
        <v>0</v>
      </c>
      <c r="CN39" s="285">
        <f t="shared" si="302"/>
        <v>0</v>
      </c>
      <c r="CO39" s="280">
        <f>'Effort Billable Hours'!CJ71</f>
        <v>0</v>
      </c>
      <c r="CP39" s="285">
        <f t="shared" si="303"/>
        <v>0</v>
      </c>
      <c r="CQ39" s="280">
        <f>'Effort Billable Hours'!CL71</f>
        <v>0</v>
      </c>
      <c r="CR39" s="285">
        <f t="shared" si="304"/>
        <v>0</v>
      </c>
      <c r="CS39" s="280">
        <f>'Effort Billable Hours'!CN71</f>
        <v>0</v>
      </c>
      <c r="CT39" s="285">
        <f t="shared" si="305"/>
        <v>0</v>
      </c>
      <c r="CU39" s="280">
        <f>'Effort Billable Hours'!CP71</f>
        <v>0</v>
      </c>
      <c r="CV39" s="285">
        <f t="shared" si="306"/>
        <v>0</v>
      </c>
      <c r="CW39" s="280">
        <f>'Effort Billable Hours'!CR71</f>
        <v>0</v>
      </c>
      <c r="CX39" s="285">
        <f t="shared" si="307"/>
        <v>0</v>
      </c>
      <c r="CY39" s="280">
        <f>'Effort Billable Hours'!CT71</f>
        <v>0</v>
      </c>
      <c r="CZ39" s="285">
        <f t="shared" si="308"/>
        <v>0</v>
      </c>
      <c r="DA39" s="280">
        <f>'Effort Billable Hours'!CV71</f>
        <v>0</v>
      </c>
      <c r="DB39" s="285">
        <f t="shared" si="309"/>
        <v>0</v>
      </c>
      <c r="DC39" s="280">
        <f>'Effort Billable Hours'!CX71</f>
        <v>0</v>
      </c>
      <c r="DD39" s="285">
        <f t="shared" si="310"/>
        <v>0</v>
      </c>
      <c r="DE39" s="280">
        <f>'Effort Billable Hours'!CZ71</f>
        <v>0</v>
      </c>
      <c r="DF39" s="285">
        <f t="shared" si="311"/>
        <v>0</v>
      </c>
      <c r="DG39" s="280">
        <f>'Effort Billable Hours'!DB71</f>
        <v>0</v>
      </c>
      <c r="DH39" s="285">
        <f t="shared" si="312"/>
        <v>0</v>
      </c>
      <c r="DI39" s="280">
        <f>'Effort Billable Hours'!DD71</f>
        <v>0</v>
      </c>
      <c r="DJ39" s="285">
        <f t="shared" si="313"/>
        <v>0</v>
      </c>
      <c r="DK39" s="286">
        <f t="shared" si="314"/>
        <v>0</v>
      </c>
      <c r="DL39" s="287">
        <f t="shared" si="315"/>
        <v>0</v>
      </c>
    </row>
    <row r="40" spans="1:116" ht="12" customHeight="1" x14ac:dyDescent="0.2">
      <c r="A40" s="279" t="str">
        <f>'Effort Billable Hours'!AD$13</f>
        <v>Name 27</v>
      </c>
      <c r="B40" s="279" t="str">
        <f>'Effort Billable Hours'!AD$14</f>
        <v>Role</v>
      </c>
      <c r="C40" s="457"/>
      <c r="D40" s="280">
        <f>'Effort Billable Hours'!AD$33</f>
        <v>0</v>
      </c>
      <c r="E40" s="458"/>
      <c r="F40" s="281">
        <f t="shared" si="257"/>
        <v>0</v>
      </c>
      <c r="G40" s="322">
        <f t="shared" si="258"/>
        <v>0</v>
      </c>
      <c r="H40" s="322">
        <f t="shared" si="259"/>
        <v>0</v>
      </c>
      <c r="I40" s="322">
        <f t="shared" si="260"/>
        <v>0</v>
      </c>
      <c r="J40" s="282">
        <f t="shared" si="261"/>
        <v>0</v>
      </c>
      <c r="K40" s="283">
        <f t="shared" si="262"/>
        <v>0</v>
      </c>
      <c r="L40" s="459"/>
      <c r="M40" s="280">
        <f>'Effort Billable Hours'!H72</f>
        <v>0</v>
      </c>
      <c r="N40" s="285">
        <f t="shared" si="263"/>
        <v>0</v>
      </c>
      <c r="O40" s="280">
        <f>'Effort Billable Hours'!J72</f>
        <v>0</v>
      </c>
      <c r="P40" s="285">
        <f t="shared" si="264"/>
        <v>0</v>
      </c>
      <c r="Q40" s="280">
        <f>'Effort Billable Hours'!L72</f>
        <v>0</v>
      </c>
      <c r="R40" s="285">
        <f t="shared" si="265"/>
        <v>0</v>
      </c>
      <c r="S40" s="280">
        <f>'Effort Billable Hours'!N72</f>
        <v>0</v>
      </c>
      <c r="T40" s="285">
        <f t="shared" si="266"/>
        <v>0</v>
      </c>
      <c r="U40" s="280">
        <f>'Effort Billable Hours'!P72</f>
        <v>0</v>
      </c>
      <c r="V40" s="285">
        <f t="shared" si="267"/>
        <v>0</v>
      </c>
      <c r="W40" s="280">
        <f>'Effort Billable Hours'!R72</f>
        <v>0</v>
      </c>
      <c r="X40" s="285">
        <f t="shared" si="268"/>
        <v>0</v>
      </c>
      <c r="Y40" s="280">
        <f>'Effort Billable Hours'!T72</f>
        <v>0</v>
      </c>
      <c r="Z40" s="285">
        <f t="shared" si="269"/>
        <v>0</v>
      </c>
      <c r="AA40" s="280">
        <f>'Effort Billable Hours'!V72</f>
        <v>0</v>
      </c>
      <c r="AB40" s="285">
        <f t="shared" si="270"/>
        <v>0</v>
      </c>
      <c r="AC40" s="280">
        <f>'Effort Billable Hours'!X72</f>
        <v>0</v>
      </c>
      <c r="AD40" s="285">
        <f t="shared" si="271"/>
        <v>0</v>
      </c>
      <c r="AE40" s="280">
        <f>'Effort Billable Hours'!Z72</f>
        <v>0</v>
      </c>
      <c r="AF40" s="285">
        <f t="shared" si="272"/>
        <v>0</v>
      </c>
      <c r="AG40" s="280">
        <f>'Effort Billable Hours'!AB72</f>
        <v>0</v>
      </c>
      <c r="AH40" s="285">
        <f t="shared" si="273"/>
        <v>0</v>
      </c>
      <c r="AI40" s="280">
        <f>'Effort Billable Hours'!AD72</f>
        <v>0</v>
      </c>
      <c r="AJ40" s="285">
        <f t="shared" si="274"/>
        <v>0</v>
      </c>
      <c r="AK40" s="280">
        <f>'Effort Billable Hours'!AF72</f>
        <v>0</v>
      </c>
      <c r="AL40" s="285">
        <f t="shared" si="275"/>
        <v>0</v>
      </c>
      <c r="AM40" s="280">
        <f>'Effort Billable Hours'!AH72</f>
        <v>0</v>
      </c>
      <c r="AN40" s="285">
        <f t="shared" si="276"/>
        <v>0</v>
      </c>
      <c r="AO40" s="280">
        <f>'Effort Billable Hours'!AJ72</f>
        <v>0</v>
      </c>
      <c r="AP40" s="285">
        <f t="shared" si="277"/>
        <v>0</v>
      </c>
      <c r="AQ40" s="280">
        <f>'Effort Billable Hours'!AL72</f>
        <v>0</v>
      </c>
      <c r="AR40" s="285">
        <f t="shared" si="278"/>
        <v>0</v>
      </c>
      <c r="AS40" s="280">
        <f>'Effort Billable Hours'!AN72</f>
        <v>0</v>
      </c>
      <c r="AT40" s="285">
        <f t="shared" si="279"/>
        <v>0</v>
      </c>
      <c r="AU40" s="280">
        <f>'Effort Billable Hours'!AP72</f>
        <v>0</v>
      </c>
      <c r="AV40" s="285">
        <f t="shared" si="280"/>
        <v>0</v>
      </c>
      <c r="AW40" s="280">
        <f>'Effort Billable Hours'!AR72</f>
        <v>0</v>
      </c>
      <c r="AX40" s="285">
        <f t="shared" si="281"/>
        <v>0</v>
      </c>
      <c r="AY40" s="280">
        <f>'Effort Billable Hours'!AT72</f>
        <v>0</v>
      </c>
      <c r="AZ40" s="285">
        <f t="shared" si="282"/>
        <v>0</v>
      </c>
      <c r="BA40" s="280">
        <f>'Effort Billable Hours'!AV72</f>
        <v>0</v>
      </c>
      <c r="BB40" s="285">
        <f t="shared" si="283"/>
        <v>0</v>
      </c>
      <c r="BC40" s="280">
        <f>'Effort Billable Hours'!AX72</f>
        <v>0</v>
      </c>
      <c r="BD40" s="285">
        <f t="shared" si="284"/>
        <v>0</v>
      </c>
      <c r="BE40" s="280">
        <f>'Effort Billable Hours'!AZ72</f>
        <v>0</v>
      </c>
      <c r="BF40" s="285">
        <f t="shared" si="285"/>
        <v>0</v>
      </c>
      <c r="BG40" s="280">
        <f>'Effort Billable Hours'!BB72</f>
        <v>0</v>
      </c>
      <c r="BH40" s="285">
        <f t="shared" si="286"/>
        <v>0</v>
      </c>
      <c r="BI40" s="280">
        <f>'Effort Billable Hours'!BD72</f>
        <v>0</v>
      </c>
      <c r="BJ40" s="285">
        <f t="shared" si="287"/>
        <v>0</v>
      </c>
      <c r="BK40" s="280">
        <f>'Effort Billable Hours'!BF72</f>
        <v>0</v>
      </c>
      <c r="BL40" s="285">
        <f t="shared" si="288"/>
        <v>0</v>
      </c>
      <c r="BM40" s="280">
        <f>'Effort Billable Hours'!BH72</f>
        <v>0</v>
      </c>
      <c r="BN40" s="285">
        <f t="shared" si="289"/>
        <v>0</v>
      </c>
      <c r="BO40" s="280">
        <f>'Effort Billable Hours'!BJ72</f>
        <v>0</v>
      </c>
      <c r="BP40" s="285">
        <f t="shared" si="290"/>
        <v>0</v>
      </c>
      <c r="BQ40" s="280">
        <f>'Effort Billable Hours'!BL72</f>
        <v>0</v>
      </c>
      <c r="BR40" s="285">
        <f t="shared" si="291"/>
        <v>0</v>
      </c>
      <c r="BS40" s="280">
        <f>'Effort Billable Hours'!BN72</f>
        <v>0</v>
      </c>
      <c r="BT40" s="285">
        <f t="shared" si="292"/>
        <v>0</v>
      </c>
      <c r="BU40" s="280">
        <f>'Effort Billable Hours'!BP72</f>
        <v>0</v>
      </c>
      <c r="BV40" s="285">
        <f t="shared" si="293"/>
        <v>0</v>
      </c>
      <c r="BW40" s="280">
        <f>'Effort Billable Hours'!BR72</f>
        <v>0</v>
      </c>
      <c r="BX40" s="285">
        <f t="shared" si="294"/>
        <v>0</v>
      </c>
      <c r="BY40" s="280">
        <f>'Effort Billable Hours'!BT72</f>
        <v>0</v>
      </c>
      <c r="BZ40" s="285">
        <f t="shared" si="295"/>
        <v>0</v>
      </c>
      <c r="CA40" s="280">
        <f>'Effort Billable Hours'!BV72</f>
        <v>0</v>
      </c>
      <c r="CB40" s="285">
        <f t="shared" si="296"/>
        <v>0</v>
      </c>
      <c r="CC40" s="280">
        <f>'Effort Billable Hours'!BX72</f>
        <v>0</v>
      </c>
      <c r="CD40" s="285">
        <f t="shared" si="297"/>
        <v>0</v>
      </c>
      <c r="CE40" s="280">
        <f>'Effort Billable Hours'!BZ72</f>
        <v>0</v>
      </c>
      <c r="CF40" s="285">
        <f t="shared" si="298"/>
        <v>0</v>
      </c>
      <c r="CG40" s="280">
        <f>'Effort Billable Hours'!CB72</f>
        <v>0</v>
      </c>
      <c r="CH40" s="285">
        <f t="shared" si="299"/>
        <v>0</v>
      </c>
      <c r="CI40" s="280">
        <f>'Effort Billable Hours'!CD72</f>
        <v>0</v>
      </c>
      <c r="CJ40" s="285">
        <f t="shared" si="300"/>
        <v>0</v>
      </c>
      <c r="CK40" s="280">
        <f>'Effort Billable Hours'!CF72</f>
        <v>0</v>
      </c>
      <c r="CL40" s="285">
        <f t="shared" si="301"/>
        <v>0</v>
      </c>
      <c r="CM40" s="280">
        <f>'Effort Billable Hours'!CH72</f>
        <v>0</v>
      </c>
      <c r="CN40" s="285">
        <f t="shared" si="302"/>
        <v>0</v>
      </c>
      <c r="CO40" s="280">
        <f>'Effort Billable Hours'!CJ72</f>
        <v>0</v>
      </c>
      <c r="CP40" s="285">
        <f t="shared" si="303"/>
        <v>0</v>
      </c>
      <c r="CQ40" s="280">
        <f>'Effort Billable Hours'!CL72</f>
        <v>0</v>
      </c>
      <c r="CR40" s="285">
        <f t="shared" si="304"/>
        <v>0</v>
      </c>
      <c r="CS40" s="280">
        <f>'Effort Billable Hours'!CN72</f>
        <v>0</v>
      </c>
      <c r="CT40" s="285">
        <f t="shared" si="305"/>
        <v>0</v>
      </c>
      <c r="CU40" s="280">
        <f>'Effort Billable Hours'!CP72</f>
        <v>0</v>
      </c>
      <c r="CV40" s="285">
        <f t="shared" si="306"/>
        <v>0</v>
      </c>
      <c r="CW40" s="280">
        <f>'Effort Billable Hours'!CR72</f>
        <v>0</v>
      </c>
      <c r="CX40" s="285">
        <f t="shared" si="307"/>
        <v>0</v>
      </c>
      <c r="CY40" s="280">
        <f>'Effort Billable Hours'!CT72</f>
        <v>0</v>
      </c>
      <c r="CZ40" s="285">
        <f t="shared" si="308"/>
        <v>0</v>
      </c>
      <c r="DA40" s="280">
        <f>'Effort Billable Hours'!CV72</f>
        <v>0</v>
      </c>
      <c r="DB40" s="285">
        <f t="shared" si="309"/>
        <v>0</v>
      </c>
      <c r="DC40" s="280">
        <f>'Effort Billable Hours'!CX72</f>
        <v>0</v>
      </c>
      <c r="DD40" s="285">
        <f t="shared" si="310"/>
        <v>0</v>
      </c>
      <c r="DE40" s="280">
        <f>'Effort Billable Hours'!CZ72</f>
        <v>0</v>
      </c>
      <c r="DF40" s="285">
        <f t="shared" si="311"/>
        <v>0</v>
      </c>
      <c r="DG40" s="280">
        <f>'Effort Billable Hours'!DB72</f>
        <v>0</v>
      </c>
      <c r="DH40" s="285">
        <f t="shared" si="312"/>
        <v>0</v>
      </c>
      <c r="DI40" s="280">
        <f>'Effort Billable Hours'!DD72</f>
        <v>0</v>
      </c>
      <c r="DJ40" s="285">
        <f t="shared" si="313"/>
        <v>0</v>
      </c>
      <c r="DK40" s="286">
        <f t="shared" si="314"/>
        <v>0</v>
      </c>
      <c r="DL40" s="287">
        <f t="shared" si="315"/>
        <v>0</v>
      </c>
    </row>
    <row r="41" spans="1:116" ht="12" customHeight="1" x14ac:dyDescent="0.2">
      <c r="A41" s="279" t="str">
        <f>'Effort Billable Hours'!AE$13</f>
        <v>Name 28</v>
      </c>
      <c r="B41" s="279" t="str">
        <f>'Effort Billable Hours'!AE$14</f>
        <v>Role</v>
      </c>
      <c r="C41" s="457"/>
      <c r="D41" s="280">
        <f>'Effort Billable Hours'!AE$33</f>
        <v>0</v>
      </c>
      <c r="E41" s="458"/>
      <c r="F41" s="281">
        <f t="shared" si="257"/>
        <v>0</v>
      </c>
      <c r="G41" s="322">
        <f t="shared" si="258"/>
        <v>0</v>
      </c>
      <c r="H41" s="322">
        <f t="shared" si="259"/>
        <v>0</v>
      </c>
      <c r="I41" s="322">
        <f t="shared" si="260"/>
        <v>0</v>
      </c>
      <c r="J41" s="282">
        <f t="shared" si="261"/>
        <v>0</v>
      </c>
      <c r="K41" s="283">
        <f t="shared" si="262"/>
        <v>0</v>
      </c>
      <c r="L41" s="459"/>
      <c r="M41" s="280">
        <f>'Effort Billable Hours'!H73</f>
        <v>0</v>
      </c>
      <c r="N41" s="285">
        <f t="shared" si="263"/>
        <v>0</v>
      </c>
      <c r="O41" s="280">
        <f>'Effort Billable Hours'!J73</f>
        <v>0</v>
      </c>
      <c r="P41" s="285">
        <f t="shared" si="264"/>
        <v>0</v>
      </c>
      <c r="Q41" s="280">
        <f>'Effort Billable Hours'!L73</f>
        <v>0</v>
      </c>
      <c r="R41" s="285">
        <f t="shared" si="265"/>
        <v>0</v>
      </c>
      <c r="S41" s="280">
        <f>'Effort Billable Hours'!N73</f>
        <v>0</v>
      </c>
      <c r="T41" s="285">
        <f t="shared" si="266"/>
        <v>0</v>
      </c>
      <c r="U41" s="280">
        <f>'Effort Billable Hours'!P73</f>
        <v>0</v>
      </c>
      <c r="V41" s="285">
        <f t="shared" si="267"/>
        <v>0</v>
      </c>
      <c r="W41" s="280">
        <f>'Effort Billable Hours'!R73</f>
        <v>0</v>
      </c>
      <c r="X41" s="285">
        <f t="shared" si="268"/>
        <v>0</v>
      </c>
      <c r="Y41" s="280">
        <f>'Effort Billable Hours'!T73</f>
        <v>0</v>
      </c>
      <c r="Z41" s="285">
        <f t="shared" si="269"/>
        <v>0</v>
      </c>
      <c r="AA41" s="280">
        <f>'Effort Billable Hours'!V73</f>
        <v>0</v>
      </c>
      <c r="AB41" s="285">
        <f t="shared" si="270"/>
        <v>0</v>
      </c>
      <c r="AC41" s="280">
        <f>'Effort Billable Hours'!X73</f>
        <v>0</v>
      </c>
      <c r="AD41" s="285">
        <f t="shared" si="271"/>
        <v>0</v>
      </c>
      <c r="AE41" s="280">
        <f>'Effort Billable Hours'!Z73</f>
        <v>0</v>
      </c>
      <c r="AF41" s="285">
        <f t="shared" si="272"/>
        <v>0</v>
      </c>
      <c r="AG41" s="280">
        <f>'Effort Billable Hours'!AB73</f>
        <v>0</v>
      </c>
      <c r="AH41" s="285">
        <f t="shared" si="273"/>
        <v>0</v>
      </c>
      <c r="AI41" s="280">
        <f>'Effort Billable Hours'!AD73</f>
        <v>0</v>
      </c>
      <c r="AJ41" s="285">
        <f t="shared" si="274"/>
        <v>0</v>
      </c>
      <c r="AK41" s="280">
        <f>'Effort Billable Hours'!AF73</f>
        <v>0</v>
      </c>
      <c r="AL41" s="285">
        <f t="shared" si="275"/>
        <v>0</v>
      </c>
      <c r="AM41" s="280">
        <f>'Effort Billable Hours'!AH73</f>
        <v>0</v>
      </c>
      <c r="AN41" s="285">
        <f t="shared" si="276"/>
        <v>0</v>
      </c>
      <c r="AO41" s="280">
        <f>'Effort Billable Hours'!AJ73</f>
        <v>0</v>
      </c>
      <c r="AP41" s="285">
        <f t="shared" si="277"/>
        <v>0</v>
      </c>
      <c r="AQ41" s="280">
        <f>'Effort Billable Hours'!AL73</f>
        <v>0</v>
      </c>
      <c r="AR41" s="285">
        <f t="shared" si="278"/>
        <v>0</v>
      </c>
      <c r="AS41" s="280">
        <f>'Effort Billable Hours'!AN73</f>
        <v>0</v>
      </c>
      <c r="AT41" s="285">
        <f t="shared" si="279"/>
        <v>0</v>
      </c>
      <c r="AU41" s="280">
        <f>'Effort Billable Hours'!AP73</f>
        <v>0</v>
      </c>
      <c r="AV41" s="285">
        <f t="shared" si="280"/>
        <v>0</v>
      </c>
      <c r="AW41" s="280">
        <f>'Effort Billable Hours'!AR73</f>
        <v>0</v>
      </c>
      <c r="AX41" s="285">
        <f t="shared" si="281"/>
        <v>0</v>
      </c>
      <c r="AY41" s="280">
        <f>'Effort Billable Hours'!AT73</f>
        <v>0</v>
      </c>
      <c r="AZ41" s="285">
        <f t="shared" si="282"/>
        <v>0</v>
      </c>
      <c r="BA41" s="280">
        <f>'Effort Billable Hours'!AV73</f>
        <v>0</v>
      </c>
      <c r="BB41" s="285">
        <f t="shared" si="283"/>
        <v>0</v>
      </c>
      <c r="BC41" s="280">
        <f>'Effort Billable Hours'!AX73</f>
        <v>0</v>
      </c>
      <c r="BD41" s="285">
        <f t="shared" si="284"/>
        <v>0</v>
      </c>
      <c r="BE41" s="280">
        <f>'Effort Billable Hours'!AZ73</f>
        <v>0</v>
      </c>
      <c r="BF41" s="285">
        <f t="shared" si="285"/>
        <v>0</v>
      </c>
      <c r="BG41" s="280">
        <f>'Effort Billable Hours'!BB73</f>
        <v>0</v>
      </c>
      <c r="BH41" s="285">
        <f t="shared" si="286"/>
        <v>0</v>
      </c>
      <c r="BI41" s="280">
        <f>'Effort Billable Hours'!BD73</f>
        <v>0</v>
      </c>
      <c r="BJ41" s="285">
        <f t="shared" si="287"/>
        <v>0</v>
      </c>
      <c r="BK41" s="280">
        <f>'Effort Billable Hours'!BF73</f>
        <v>0</v>
      </c>
      <c r="BL41" s="285">
        <f t="shared" si="288"/>
        <v>0</v>
      </c>
      <c r="BM41" s="280">
        <f>'Effort Billable Hours'!BH73</f>
        <v>0</v>
      </c>
      <c r="BN41" s="285">
        <f t="shared" si="289"/>
        <v>0</v>
      </c>
      <c r="BO41" s="280">
        <f>'Effort Billable Hours'!BJ73</f>
        <v>0</v>
      </c>
      <c r="BP41" s="285">
        <f t="shared" si="290"/>
        <v>0</v>
      </c>
      <c r="BQ41" s="280">
        <f>'Effort Billable Hours'!BL73</f>
        <v>0</v>
      </c>
      <c r="BR41" s="285">
        <f t="shared" si="291"/>
        <v>0</v>
      </c>
      <c r="BS41" s="280">
        <f>'Effort Billable Hours'!BN73</f>
        <v>0</v>
      </c>
      <c r="BT41" s="285">
        <f t="shared" si="292"/>
        <v>0</v>
      </c>
      <c r="BU41" s="280">
        <f>'Effort Billable Hours'!BP73</f>
        <v>0</v>
      </c>
      <c r="BV41" s="285">
        <f t="shared" si="293"/>
        <v>0</v>
      </c>
      <c r="BW41" s="280">
        <f>'Effort Billable Hours'!BR73</f>
        <v>0</v>
      </c>
      <c r="BX41" s="285">
        <f t="shared" si="294"/>
        <v>0</v>
      </c>
      <c r="BY41" s="280">
        <f>'Effort Billable Hours'!BT73</f>
        <v>0</v>
      </c>
      <c r="BZ41" s="285">
        <f t="shared" si="295"/>
        <v>0</v>
      </c>
      <c r="CA41" s="280">
        <f>'Effort Billable Hours'!BV73</f>
        <v>0</v>
      </c>
      <c r="CB41" s="285">
        <f t="shared" si="296"/>
        <v>0</v>
      </c>
      <c r="CC41" s="280">
        <f>'Effort Billable Hours'!BX73</f>
        <v>0</v>
      </c>
      <c r="CD41" s="285">
        <f t="shared" si="297"/>
        <v>0</v>
      </c>
      <c r="CE41" s="280">
        <f>'Effort Billable Hours'!BZ73</f>
        <v>0</v>
      </c>
      <c r="CF41" s="285">
        <f t="shared" si="298"/>
        <v>0</v>
      </c>
      <c r="CG41" s="280">
        <f>'Effort Billable Hours'!CB73</f>
        <v>0</v>
      </c>
      <c r="CH41" s="285">
        <f t="shared" si="299"/>
        <v>0</v>
      </c>
      <c r="CI41" s="280">
        <f>'Effort Billable Hours'!CD73</f>
        <v>0</v>
      </c>
      <c r="CJ41" s="285">
        <f t="shared" si="300"/>
        <v>0</v>
      </c>
      <c r="CK41" s="280">
        <f>'Effort Billable Hours'!CF73</f>
        <v>0</v>
      </c>
      <c r="CL41" s="285">
        <f t="shared" si="301"/>
        <v>0</v>
      </c>
      <c r="CM41" s="280">
        <f>'Effort Billable Hours'!CH73</f>
        <v>0</v>
      </c>
      <c r="CN41" s="285">
        <f t="shared" si="302"/>
        <v>0</v>
      </c>
      <c r="CO41" s="280">
        <f>'Effort Billable Hours'!CJ73</f>
        <v>0</v>
      </c>
      <c r="CP41" s="285">
        <f t="shared" si="303"/>
        <v>0</v>
      </c>
      <c r="CQ41" s="280">
        <f>'Effort Billable Hours'!CL73</f>
        <v>0</v>
      </c>
      <c r="CR41" s="285">
        <f t="shared" si="304"/>
        <v>0</v>
      </c>
      <c r="CS41" s="280">
        <f>'Effort Billable Hours'!CN73</f>
        <v>0</v>
      </c>
      <c r="CT41" s="285">
        <f t="shared" si="305"/>
        <v>0</v>
      </c>
      <c r="CU41" s="280">
        <f>'Effort Billable Hours'!CP73</f>
        <v>0</v>
      </c>
      <c r="CV41" s="285">
        <f t="shared" si="306"/>
        <v>0</v>
      </c>
      <c r="CW41" s="280">
        <f>'Effort Billable Hours'!CR73</f>
        <v>0</v>
      </c>
      <c r="CX41" s="285">
        <f t="shared" si="307"/>
        <v>0</v>
      </c>
      <c r="CY41" s="280">
        <f>'Effort Billable Hours'!CT73</f>
        <v>0</v>
      </c>
      <c r="CZ41" s="285">
        <f t="shared" si="308"/>
        <v>0</v>
      </c>
      <c r="DA41" s="280">
        <f>'Effort Billable Hours'!CV73</f>
        <v>0</v>
      </c>
      <c r="DB41" s="285">
        <f t="shared" si="309"/>
        <v>0</v>
      </c>
      <c r="DC41" s="280">
        <f>'Effort Billable Hours'!CX73</f>
        <v>0</v>
      </c>
      <c r="DD41" s="285">
        <f t="shared" si="310"/>
        <v>0</v>
      </c>
      <c r="DE41" s="280">
        <f>'Effort Billable Hours'!CZ73</f>
        <v>0</v>
      </c>
      <c r="DF41" s="285">
        <f t="shared" si="311"/>
        <v>0</v>
      </c>
      <c r="DG41" s="280">
        <f>'Effort Billable Hours'!DB73</f>
        <v>0</v>
      </c>
      <c r="DH41" s="285">
        <f t="shared" si="312"/>
        <v>0</v>
      </c>
      <c r="DI41" s="280">
        <f>'Effort Billable Hours'!DD73</f>
        <v>0</v>
      </c>
      <c r="DJ41" s="285">
        <f t="shared" si="313"/>
        <v>0</v>
      </c>
      <c r="DK41" s="286">
        <f t="shared" si="314"/>
        <v>0</v>
      </c>
      <c r="DL41" s="287">
        <f t="shared" si="315"/>
        <v>0</v>
      </c>
    </row>
    <row r="42" spans="1:116" ht="12" customHeight="1" x14ac:dyDescent="0.2">
      <c r="A42" s="279" t="str">
        <f>'Effort Billable Hours'!AF$13</f>
        <v>Name 29</v>
      </c>
      <c r="B42" s="279" t="str">
        <f>'Effort Billable Hours'!AF$14</f>
        <v>Role</v>
      </c>
      <c r="C42" s="457"/>
      <c r="D42" s="280">
        <f>'Effort Billable Hours'!AF$33</f>
        <v>0</v>
      </c>
      <c r="E42" s="458"/>
      <c r="F42" s="281">
        <f t="shared" si="257"/>
        <v>0</v>
      </c>
      <c r="G42" s="322">
        <f t="shared" si="258"/>
        <v>0</v>
      </c>
      <c r="H42" s="322">
        <f t="shared" si="259"/>
        <v>0</v>
      </c>
      <c r="I42" s="322">
        <f t="shared" si="260"/>
        <v>0</v>
      </c>
      <c r="J42" s="282">
        <f t="shared" si="261"/>
        <v>0</v>
      </c>
      <c r="K42" s="283">
        <f t="shared" si="262"/>
        <v>0</v>
      </c>
      <c r="L42" s="459"/>
      <c r="M42" s="280">
        <f>'Effort Billable Hours'!H74</f>
        <v>0</v>
      </c>
      <c r="N42" s="285">
        <f t="shared" si="263"/>
        <v>0</v>
      </c>
      <c r="O42" s="280">
        <f>'Effort Billable Hours'!J74</f>
        <v>0</v>
      </c>
      <c r="P42" s="285">
        <f t="shared" si="264"/>
        <v>0</v>
      </c>
      <c r="Q42" s="280">
        <f>'Effort Billable Hours'!L74</f>
        <v>0</v>
      </c>
      <c r="R42" s="285">
        <f t="shared" si="265"/>
        <v>0</v>
      </c>
      <c r="S42" s="280">
        <f>'Effort Billable Hours'!N74</f>
        <v>0</v>
      </c>
      <c r="T42" s="285">
        <f t="shared" si="266"/>
        <v>0</v>
      </c>
      <c r="U42" s="280">
        <f>'Effort Billable Hours'!P74</f>
        <v>0</v>
      </c>
      <c r="V42" s="285">
        <f t="shared" si="267"/>
        <v>0</v>
      </c>
      <c r="W42" s="280">
        <f>'Effort Billable Hours'!R74</f>
        <v>0</v>
      </c>
      <c r="X42" s="285">
        <f t="shared" si="268"/>
        <v>0</v>
      </c>
      <c r="Y42" s="280">
        <f>'Effort Billable Hours'!T74</f>
        <v>0</v>
      </c>
      <c r="Z42" s="285">
        <f t="shared" si="269"/>
        <v>0</v>
      </c>
      <c r="AA42" s="280">
        <f>'Effort Billable Hours'!V74</f>
        <v>0</v>
      </c>
      <c r="AB42" s="285">
        <f t="shared" si="270"/>
        <v>0</v>
      </c>
      <c r="AC42" s="280">
        <f>'Effort Billable Hours'!X74</f>
        <v>0</v>
      </c>
      <c r="AD42" s="285">
        <f t="shared" si="271"/>
        <v>0</v>
      </c>
      <c r="AE42" s="280">
        <f>'Effort Billable Hours'!Z74</f>
        <v>0</v>
      </c>
      <c r="AF42" s="285">
        <f t="shared" si="272"/>
        <v>0</v>
      </c>
      <c r="AG42" s="280">
        <f>'Effort Billable Hours'!AB74</f>
        <v>0</v>
      </c>
      <c r="AH42" s="285">
        <f t="shared" si="273"/>
        <v>0</v>
      </c>
      <c r="AI42" s="280">
        <f>'Effort Billable Hours'!AD74</f>
        <v>0</v>
      </c>
      <c r="AJ42" s="285">
        <f t="shared" si="274"/>
        <v>0</v>
      </c>
      <c r="AK42" s="280">
        <f>'Effort Billable Hours'!AF74</f>
        <v>0</v>
      </c>
      <c r="AL42" s="285">
        <f t="shared" si="275"/>
        <v>0</v>
      </c>
      <c r="AM42" s="280">
        <f>'Effort Billable Hours'!AH74</f>
        <v>0</v>
      </c>
      <c r="AN42" s="285">
        <f t="shared" si="276"/>
        <v>0</v>
      </c>
      <c r="AO42" s="280">
        <f>'Effort Billable Hours'!AJ74</f>
        <v>0</v>
      </c>
      <c r="AP42" s="285">
        <f t="shared" si="277"/>
        <v>0</v>
      </c>
      <c r="AQ42" s="280">
        <f>'Effort Billable Hours'!AL74</f>
        <v>0</v>
      </c>
      <c r="AR42" s="285">
        <f t="shared" si="278"/>
        <v>0</v>
      </c>
      <c r="AS42" s="280">
        <f>'Effort Billable Hours'!AN74</f>
        <v>0</v>
      </c>
      <c r="AT42" s="285">
        <f t="shared" si="279"/>
        <v>0</v>
      </c>
      <c r="AU42" s="280">
        <f>'Effort Billable Hours'!AP74</f>
        <v>0</v>
      </c>
      <c r="AV42" s="285">
        <f t="shared" si="280"/>
        <v>0</v>
      </c>
      <c r="AW42" s="280">
        <f>'Effort Billable Hours'!AR74</f>
        <v>0</v>
      </c>
      <c r="AX42" s="285">
        <f t="shared" si="281"/>
        <v>0</v>
      </c>
      <c r="AY42" s="280">
        <f>'Effort Billable Hours'!AT74</f>
        <v>0</v>
      </c>
      <c r="AZ42" s="285">
        <f t="shared" si="282"/>
        <v>0</v>
      </c>
      <c r="BA42" s="280">
        <f>'Effort Billable Hours'!AV74</f>
        <v>0</v>
      </c>
      <c r="BB42" s="285">
        <f t="shared" si="283"/>
        <v>0</v>
      </c>
      <c r="BC42" s="280">
        <f>'Effort Billable Hours'!AX74</f>
        <v>0</v>
      </c>
      <c r="BD42" s="285">
        <f t="shared" si="284"/>
        <v>0</v>
      </c>
      <c r="BE42" s="280">
        <f>'Effort Billable Hours'!AZ74</f>
        <v>0</v>
      </c>
      <c r="BF42" s="285">
        <f t="shared" si="285"/>
        <v>0</v>
      </c>
      <c r="BG42" s="280">
        <f>'Effort Billable Hours'!BB74</f>
        <v>0</v>
      </c>
      <c r="BH42" s="285">
        <f t="shared" si="286"/>
        <v>0</v>
      </c>
      <c r="BI42" s="280">
        <f>'Effort Billable Hours'!BD74</f>
        <v>0</v>
      </c>
      <c r="BJ42" s="285">
        <f t="shared" si="287"/>
        <v>0</v>
      </c>
      <c r="BK42" s="280">
        <f>'Effort Billable Hours'!BF74</f>
        <v>0</v>
      </c>
      <c r="BL42" s="285">
        <f t="shared" si="288"/>
        <v>0</v>
      </c>
      <c r="BM42" s="280">
        <f>'Effort Billable Hours'!BH74</f>
        <v>0</v>
      </c>
      <c r="BN42" s="285">
        <f t="shared" si="289"/>
        <v>0</v>
      </c>
      <c r="BO42" s="280">
        <f>'Effort Billable Hours'!BJ74</f>
        <v>0</v>
      </c>
      <c r="BP42" s="285">
        <f t="shared" si="290"/>
        <v>0</v>
      </c>
      <c r="BQ42" s="280">
        <f>'Effort Billable Hours'!BL74</f>
        <v>0</v>
      </c>
      <c r="BR42" s="285">
        <f t="shared" si="291"/>
        <v>0</v>
      </c>
      <c r="BS42" s="280">
        <f>'Effort Billable Hours'!BN74</f>
        <v>0</v>
      </c>
      <c r="BT42" s="285">
        <f t="shared" si="292"/>
        <v>0</v>
      </c>
      <c r="BU42" s="280">
        <f>'Effort Billable Hours'!BP74</f>
        <v>0</v>
      </c>
      <c r="BV42" s="285">
        <f t="shared" si="293"/>
        <v>0</v>
      </c>
      <c r="BW42" s="280">
        <f>'Effort Billable Hours'!BR74</f>
        <v>0</v>
      </c>
      <c r="BX42" s="285">
        <f t="shared" si="294"/>
        <v>0</v>
      </c>
      <c r="BY42" s="280">
        <f>'Effort Billable Hours'!BT74</f>
        <v>0</v>
      </c>
      <c r="BZ42" s="285">
        <f t="shared" si="295"/>
        <v>0</v>
      </c>
      <c r="CA42" s="280">
        <f>'Effort Billable Hours'!BV74</f>
        <v>0</v>
      </c>
      <c r="CB42" s="285">
        <f t="shared" si="296"/>
        <v>0</v>
      </c>
      <c r="CC42" s="280">
        <f>'Effort Billable Hours'!BX74</f>
        <v>0</v>
      </c>
      <c r="CD42" s="285">
        <f t="shared" si="297"/>
        <v>0</v>
      </c>
      <c r="CE42" s="280">
        <f>'Effort Billable Hours'!BZ74</f>
        <v>0</v>
      </c>
      <c r="CF42" s="285">
        <f t="shared" si="298"/>
        <v>0</v>
      </c>
      <c r="CG42" s="280">
        <f>'Effort Billable Hours'!CB74</f>
        <v>0</v>
      </c>
      <c r="CH42" s="285">
        <f t="shared" si="299"/>
        <v>0</v>
      </c>
      <c r="CI42" s="280">
        <f>'Effort Billable Hours'!CD74</f>
        <v>0</v>
      </c>
      <c r="CJ42" s="285">
        <f t="shared" si="300"/>
        <v>0</v>
      </c>
      <c r="CK42" s="280">
        <f>'Effort Billable Hours'!CF74</f>
        <v>0</v>
      </c>
      <c r="CL42" s="285">
        <f t="shared" si="301"/>
        <v>0</v>
      </c>
      <c r="CM42" s="280">
        <f>'Effort Billable Hours'!CH74</f>
        <v>0</v>
      </c>
      <c r="CN42" s="285">
        <f t="shared" si="302"/>
        <v>0</v>
      </c>
      <c r="CO42" s="280">
        <f>'Effort Billable Hours'!CJ74</f>
        <v>0</v>
      </c>
      <c r="CP42" s="285">
        <f t="shared" si="303"/>
        <v>0</v>
      </c>
      <c r="CQ42" s="280">
        <f>'Effort Billable Hours'!CL74</f>
        <v>0</v>
      </c>
      <c r="CR42" s="285">
        <f t="shared" si="304"/>
        <v>0</v>
      </c>
      <c r="CS42" s="280">
        <f>'Effort Billable Hours'!CN74</f>
        <v>0</v>
      </c>
      <c r="CT42" s="285">
        <f t="shared" si="305"/>
        <v>0</v>
      </c>
      <c r="CU42" s="280">
        <f>'Effort Billable Hours'!CP74</f>
        <v>0</v>
      </c>
      <c r="CV42" s="285">
        <f t="shared" si="306"/>
        <v>0</v>
      </c>
      <c r="CW42" s="280">
        <f>'Effort Billable Hours'!CR74</f>
        <v>0</v>
      </c>
      <c r="CX42" s="285">
        <f t="shared" si="307"/>
        <v>0</v>
      </c>
      <c r="CY42" s="280">
        <f>'Effort Billable Hours'!CT74</f>
        <v>0</v>
      </c>
      <c r="CZ42" s="285">
        <f t="shared" si="308"/>
        <v>0</v>
      </c>
      <c r="DA42" s="280">
        <f>'Effort Billable Hours'!CV74</f>
        <v>0</v>
      </c>
      <c r="DB42" s="285">
        <f t="shared" si="309"/>
        <v>0</v>
      </c>
      <c r="DC42" s="280">
        <f>'Effort Billable Hours'!CX74</f>
        <v>0</v>
      </c>
      <c r="DD42" s="285">
        <f t="shared" si="310"/>
        <v>0</v>
      </c>
      <c r="DE42" s="280">
        <f>'Effort Billable Hours'!CZ74</f>
        <v>0</v>
      </c>
      <c r="DF42" s="285">
        <f t="shared" si="311"/>
        <v>0</v>
      </c>
      <c r="DG42" s="280">
        <f>'Effort Billable Hours'!DB74</f>
        <v>0</v>
      </c>
      <c r="DH42" s="285">
        <f t="shared" si="312"/>
        <v>0</v>
      </c>
      <c r="DI42" s="280">
        <f>'Effort Billable Hours'!DD74</f>
        <v>0</v>
      </c>
      <c r="DJ42" s="285">
        <f t="shared" si="313"/>
        <v>0</v>
      </c>
      <c r="DK42" s="286">
        <f t="shared" si="314"/>
        <v>0</v>
      </c>
      <c r="DL42" s="287">
        <f t="shared" si="315"/>
        <v>0</v>
      </c>
    </row>
    <row r="43" spans="1:116" ht="12" customHeight="1" x14ac:dyDescent="0.2">
      <c r="A43" s="279" t="str">
        <f>'Effort Billable Hours'!AG$13</f>
        <v>Name 30</v>
      </c>
      <c r="B43" s="279" t="str">
        <f>'Effort Billable Hours'!AG$14</f>
        <v>Role</v>
      </c>
      <c r="C43" s="457"/>
      <c r="D43" s="280">
        <f>'Effort Billable Hours'!AG$33</f>
        <v>0</v>
      </c>
      <c r="E43" s="458"/>
      <c r="F43" s="281">
        <f t="shared" si="257"/>
        <v>0</v>
      </c>
      <c r="G43" s="322">
        <f t="shared" si="258"/>
        <v>0</v>
      </c>
      <c r="H43" s="322">
        <f t="shared" si="259"/>
        <v>0</v>
      </c>
      <c r="I43" s="322">
        <f t="shared" si="260"/>
        <v>0</v>
      </c>
      <c r="J43" s="282">
        <f t="shared" si="261"/>
        <v>0</v>
      </c>
      <c r="K43" s="283">
        <f t="shared" si="262"/>
        <v>0</v>
      </c>
      <c r="L43" s="459"/>
      <c r="M43" s="280">
        <f>'Effort Billable Hours'!H75</f>
        <v>0</v>
      </c>
      <c r="N43" s="285">
        <f t="shared" si="263"/>
        <v>0</v>
      </c>
      <c r="O43" s="280">
        <f>'Effort Billable Hours'!J75</f>
        <v>0</v>
      </c>
      <c r="P43" s="285">
        <f t="shared" si="264"/>
        <v>0</v>
      </c>
      <c r="Q43" s="280">
        <f>'Effort Billable Hours'!L75</f>
        <v>0</v>
      </c>
      <c r="R43" s="285">
        <f t="shared" si="265"/>
        <v>0</v>
      </c>
      <c r="S43" s="280">
        <f>'Effort Billable Hours'!N75</f>
        <v>0</v>
      </c>
      <c r="T43" s="285">
        <f t="shared" si="266"/>
        <v>0</v>
      </c>
      <c r="U43" s="280">
        <f>'Effort Billable Hours'!P75</f>
        <v>0</v>
      </c>
      <c r="V43" s="285">
        <f t="shared" si="267"/>
        <v>0</v>
      </c>
      <c r="W43" s="280">
        <f>'Effort Billable Hours'!R75</f>
        <v>0</v>
      </c>
      <c r="X43" s="285">
        <f t="shared" si="268"/>
        <v>0</v>
      </c>
      <c r="Y43" s="280">
        <f>'Effort Billable Hours'!T75</f>
        <v>0</v>
      </c>
      <c r="Z43" s="285">
        <f t="shared" si="269"/>
        <v>0</v>
      </c>
      <c r="AA43" s="280">
        <f>'Effort Billable Hours'!V75</f>
        <v>0</v>
      </c>
      <c r="AB43" s="285">
        <f t="shared" si="270"/>
        <v>0</v>
      </c>
      <c r="AC43" s="280">
        <f>'Effort Billable Hours'!X75</f>
        <v>0</v>
      </c>
      <c r="AD43" s="285">
        <f t="shared" si="271"/>
        <v>0</v>
      </c>
      <c r="AE43" s="280">
        <f>'Effort Billable Hours'!Z75</f>
        <v>0</v>
      </c>
      <c r="AF43" s="285">
        <f t="shared" si="272"/>
        <v>0</v>
      </c>
      <c r="AG43" s="280">
        <f>'Effort Billable Hours'!AB75</f>
        <v>0</v>
      </c>
      <c r="AH43" s="285">
        <f t="shared" si="273"/>
        <v>0</v>
      </c>
      <c r="AI43" s="280">
        <f>'Effort Billable Hours'!AD75</f>
        <v>0</v>
      </c>
      <c r="AJ43" s="285">
        <f t="shared" si="274"/>
        <v>0</v>
      </c>
      <c r="AK43" s="280">
        <f>'Effort Billable Hours'!AF75</f>
        <v>0</v>
      </c>
      <c r="AL43" s="285">
        <f t="shared" si="275"/>
        <v>0</v>
      </c>
      <c r="AM43" s="280">
        <f>'Effort Billable Hours'!AH75</f>
        <v>0</v>
      </c>
      <c r="AN43" s="285">
        <f t="shared" si="276"/>
        <v>0</v>
      </c>
      <c r="AO43" s="280">
        <f>'Effort Billable Hours'!AJ75</f>
        <v>0</v>
      </c>
      <c r="AP43" s="285">
        <f t="shared" si="277"/>
        <v>0</v>
      </c>
      <c r="AQ43" s="280">
        <f>'Effort Billable Hours'!AL75</f>
        <v>0</v>
      </c>
      <c r="AR43" s="285">
        <f t="shared" si="278"/>
        <v>0</v>
      </c>
      <c r="AS43" s="280">
        <f>'Effort Billable Hours'!AN75</f>
        <v>0</v>
      </c>
      <c r="AT43" s="285">
        <f t="shared" si="279"/>
        <v>0</v>
      </c>
      <c r="AU43" s="280">
        <f>'Effort Billable Hours'!AP75</f>
        <v>0</v>
      </c>
      <c r="AV43" s="285">
        <f t="shared" si="280"/>
        <v>0</v>
      </c>
      <c r="AW43" s="280">
        <f>'Effort Billable Hours'!AR75</f>
        <v>0</v>
      </c>
      <c r="AX43" s="285">
        <f t="shared" si="281"/>
        <v>0</v>
      </c>
      <c r="AY43" s="280">
        <f>'Effort Billable Hours'!AT75</f>
        <v>0</v>
      </c>
      <c r="AZ43" s="285">
        <f t="shared" si="282"/>
        <v>0</v>
      </c>
      <c r="BA43" s="280">
        <f>'Effort Billable Hours'!AV75</f>
        <v>0</v>
      </c>
      <c r="BB43" s="285">
        <f t="shared" si="283"/>
        <v>0</v>
      </c>
      <c r="BC43" s="280">
        <f>'Effort Billable Hours'!AX75</f>
        <v>0</v>
      </c>
      <c r="BD43" s="285">
        <f t="shared" si="284"/>
        <v>0</v>
      </c>
      <c r="BE43" s="280">
        <f>'Effort Billable Hours'!AZ75</f>
        <v>0</v>
      </c>
      <c r="BF43" s="285">
        <f t="shared" si="285"/>
        <v>0</v>
      </c>
      <c r="BG43" s="280">
        <f>'Effort Billable Hours'!BB75</f>
        <v>0</v>
      </c>
      <c r="BH43" s="285">
        <f t="shared" si="286"/>
        <v>0</v>
      </c>
      <c r="BI43" s="280">
        <f>'Effort Billable Hours'!BD75</f>
        <v>0</v>
      </c>
      <c r="BJ43" s="285">
        <f t="shared" si="287"/>
        <v>0</v>
      </c>
      <c r="BK43" s="280">
        <f>'Effort Billable Hours'!BF75</f>
        <v>0</v>
      </c>
      <c r="BL43" s="285">
        <f t="shared" si="288"/>
        <v>0</v>
      </c>
      <c r="BM43" s="280">
        <f>'Effort Billable Hours'!BH75</f>
        <v>0</v>
      </c>
      <c r="BN43" s="285">
        <f t="shared" si="289"/>
        <v>0</v>
      </c>
      <c r="BO43" s="280">
        <f>'Effort Billable Hours'!BJ75</f>
        <v>0</v>
      </c>
      <c r="BP43" s="285">
        <f t="shared" si="290"/>
        <v>0</v>
      </c>
      <c r="BQ43" s="280">
        <f>'Effort Billable Hours'!BL75</f>
        <v>0</v>
      </c>
      <c r="BR43" s="285">
        <f t="shared" si="291"/>
        <v>0</v>
      </c>
      <c r="BS43" s="280">
        <f>'Effort Billable Hours'!BN75</f>
        <v>0</v>
      </c>
      <c r="BT43" s="285">
        <f t="shared" si="292"/>
        <v>0</v>
      </c>
      <c r="BU43" s="280">
        <f>'Effort Billable Hours'!BP75</f>
        <v>0</v>
      </c>
      <c r="BV43" s="285">
        <f t="shared" si="293"/>
        <v>0</v>
      </c>
      <c r="BW43" s="280">
        <f>'Effort Billable Hours'!BR75</f>
        <v>0</v>
      </c>
      <c r="BX43" s="285">
        <f t="shared" si="294"/>
        <v>0</v>
      </c>
      <c r="BY43" s="280">
        <f>'Effort Billable Hours'!BT75</f>
        <v>0</v>
      </c>
      <c r="BZ43" s="285">
        <f t="shared" si="295"/>
        <v>0</v>
      </c>
      <c r="CA43" s="280">
        <f>'Effort Billable Hours'!BV75</f>
        <v>0</v>
      </c>
      <c r="CB43" s="285">
        <f t="shared" si="296"/>
        <v>0</v>
      </c>
      <c r="CC43" s="280">
        <f>'Effort Billable Hours'!BX75</f>
        <v>0</v>
      </c>
      <c r="CD43" s="285">
        <f t="shared" si="297"/>
        <v>0</v>
      </c>
      <c r="CE43" s="280">
        <f>'Effort Billable Hours'!BZ75</f>
        <v>0</v>
      </c>
      <c r="CF43" s="285">
        <f t="shared" si="298"/>
        <v>0</v>
      </c>
      <c r="CG43" s="280">
        <f>'Effort Billable Hours'!CB75</f>
        <v>0</v>
      </c>
      <c r="CH43" s="285">
        <f t="shared" si="299"/>
        <v>0</v>
      </c>
      <c r="CI43" s="280">
        <f>'Effort Billable Hours'!CD75</f>
        <v>0</v>
      </c>
      <c r="CJ43" s="285">
        <f t="shared" si="300"/>
        <v>0</v>
      </c>
      <c r="CK43" s="280">
        <f>'Effort Billable Hours'!CF75</f>
        <v>0</v>
      </c>
      <c r="CL43" s="285">
        <f t="shared" si="301"/>
        <v>0</v>
      </c>
      <c r="CM43" s="280">
        <f>'Effort Billable Hours'!CH75</f>
        <v>0</v>
      </c>
      <c r="CN43" s="285">
        <f t="shared" si="302"/>
        <v>0</v>
      </c>
      <c r="CO43" s="280">
        <f>'Effort Billable Hours'!CJ75</f>
        <v>0</v>
      </c>
      <c r="CP43" s="285">
        <f t="shared" si="303"/>
        <v>0</v>
      </c>
      <c r="CQ43" s="280">
        <f>'Effort Billable Hours'!CL75</f>
        <v>0</v>
      </c>
      <c r="CR43" s="285">
        <f t="shared" si="304"/>
        <v>0</v>
      </c>
      <c r="CS43" s="280">
        <f>'Effort Billable Hours'!CN75</f>
        <v>0</v>
      </c>
      <c r="CT43" s="285">
        <f t="shared" si="305"/>
        <v>0</v>
      </c>
      <c r="CU43" s="280">
        <f>'Effort Billable Hours'!CP75</f>
        <v>0</v>
      </c>
      <c r="CV43" s="285">
        <f t="shared" si="306"/>
        <v>0</v>
      </c>
      <c r="CW43" s="280">
        <f>'Effort Billable Hours'!CR75</f>
        <v>0</v>
      </c>
      <c r="CX43" s="285">
        <f t="shared" si="307"/>
        <v>0</v>
      </c>
      <c r="CY43" s="280">
        <f>'Effort Billable Hours'!CT75</f>
        <v>0</v>
      </c>
      <c r="CZ43" s="285">
        <f t="shared" si="308"/>
        <v>0</v>
      </c>
      <c r="DA43" s="280">
        <f>'Effort Billable Hours'!CV75</f>
        <v>0</v>
      </c>
      <c r="DB43" s="285">
        <f t="shared" si="309"/>
        <v>0</v>
      </c>
      <c r="DC43" s="280">
        <f>'Effort Billable Hours'!CX75</f>
        <v>0</v>
      </c>
      <c r="DD43" s="285">
        <f t="shared" si="310"/>
        <v>0</v>
      </c>
      <c r="DE43" s="280">
        <f>'Effort Billable Hours'!CZ75</f>
        <v>0</v>
      </c>
      <c r="DF43" s="285">
        <f t="shared" si="311"/>
        <v>0</v>
      </c>
      <c r="DG43" s="280">
        <f>'Effort Billable Hours'!DB75</f>
        <v>0</v>
      </c>
      <c r="DH43" s="285">
        <f t="shared" si="312"/>
        <v>0</v>
      </c>
      <c r="DI43" s="280">
        <f>'Effort Billable Hours'!DD75</f>
        <v>0</v>
      </c>
      <c r="DJ43" s="285">
        <f t="shared" si="313"/>
        <v>0</v>
      </c>
      <c r="DK43" s="286">
        <f t="shared" si="314"/>
        <v>0</v>
      </c>
      <c r="DL43" s="287">
        <f t="shared" si="315"/>
        <v>0</v>
      </c>
    </row>
    <row r="44" spans="1:116" ht="12" customHeight="1" x14ac:dyDescent="0.2">
      <c r="A44" s="279" t="str">
        <f>'Effort Billable Hours'!AH$13</f>
        <v>Name 31</v>
      </c>
      <c r="B44" s="279" t="str">
        <f>'Effort Billable Hours'!AH$14</f>
        <v>Role</v>
      </c>
      <c r="C44" s="457"/>
      <c r="D44" s="280">
        <f>'Effort Billable Hours'!AH$33</f>
        <v>0</v>
      </c>
      <c r="E44" s="458"/>
      <c r="F44" s="281">
        <f t="shared" si="257"/>
        <v>0</v>
      </c>
      <c r="G44" s="322">
        <f t="shared" si="258"/>
        <v>0</v>
      </c>
      <c r="H44" s="322">
        <f t="shared" si="259"/>
        <v>0</v>
      </c>
      <c r="I44" s="322">
        <f t="shared" si="260"/>
        <v>0</v>
      </c>
      <c r="J44" s="282">
        <f t="shared" si="261"/>
        <v>0</v>
      </c>
      <c r="K44" s="283">
        <f t="shared" si="262"/>
        <v>0</v>
      </c>
      <c r="L44" s="459"/>
      <c r="M44" s="280">
        <f>'Effort Billable Hours'!H76</f>
        <v>0</v>
      </c>
      <c r="N44" s="285">
        <f t="shared" si="263"/>
        <v>0</v>
      </c>
      <c r="O44" s="280">
        <f>'Effort Billable Hours'!J76</f>
        <v>0</v>
      </c>
      <c r="P44" s="285">
        <f t="shared" si="264"/>
        <v>0</v>
      </c>
      <c r="Q44" s="280">
        <f>'Effort Billable Hours'!L76</f>
        <v>0</v>
      </c>
      <c r="R44" s="285">
        <f t="shared" si="265"/>
        <v>0</v>
      </c>
      <c r="S44" s="280">
        <f>'Effort Billable Hours'!N76</f>
        <v>0</v>
      </c>
      <c r="T44" s="285">
        <f t="shared" si="266"/>
        <v>0</v>
      </c>
      <c r="U44" s="280">
        <f>'Effort Billable Hours'!P76</f>
        <v>0</v>
      </c>
      <c r="V44" s="285">
        <f t="shared" si="267"/>
        <v>0</v>
      </c>
      <c r="W44" s="280">
        <f>'Effort Billable Hours'!R76</f>
        <v>0</v>
      </c>
      <c r="X44" s="285">
        <f t="shared" si="268"/>
        <v>0</v>
      </c>
      <c r="Y44" s="280">
        <f>'Effort Billable Hours'!T76</f>
        <v>0</v>
      </c>
      <c r="Z44" s="285">
        <f t="shared" si="269"/>
        <v>0</v>
      </c>
      <c r="AA44" s="280">
        <f>'Effort Billable Hours'!V76</f>
        <v>0</v>
      </c>
      <c r="AB44" s="285">
        <f t="shared" si="270"/>
        <v>0</v>
      </c>
      <c r="AC44" s="280">
        <f>'Effort Billable Hours'!X76</f>
        <v>0</v>
      </c>
      <c r="AD44" s="285">
        <f t="shared" si="271"/>
        <v>0</v>
      </c>
      <c r="AE44" s="280">
        <f>'Effort Billable Hours'!Z76</f>
        <v>0</v>
      </c>
      <c r="AF44" s="285">
        <f t="shared" si="272"/>
        <v>0</v>
      </c>
      <c r="AG44" s="280">
        <f>'Effort Billable Hours'!AB76</f>
        <v>0</v>
      </c>
      <c r="AH44" s="285">
        <f t="shared" si="273"/>
        <v>0</v>
      </c>
      <c r="AI44" s="280">
        <f>'Effort Billable Hours'!AD76</f>
        <v>0</v>
      </c>
      <c r="AJ44" s="285">
        <f t="shared" si="274"/>
        <v>0</v>
      </c>
      <c r="AK44" s="280">
        <f>'Effort Billable Hours'!AF76</f>
        <v>0</v>
      </c>
      <c r="AL44" s="285">
        <f t="shared" si="275"/>
        <v>0</v>
      </c>
      <c r="AM44" s="280">
        <f>'Effort Billable Hours'!AH76</f>
        <v>0</v>
      </c>
      <c r="AN44" s="285">
        <f t="shared" si="276"/>
        <v>0</v>
      </c>
      <c r="AO44" s="280">
        <f>'Effort Billable Hours'!AJ76</f>
        <v>0</v>
      </c>
      <c r="AP44" s="285">
        <f t="shared" si="277"/>
        <v>0</v>
      </c>
      <c r="AQ44" s="280">
        <f>'Effort Billable Hours'!AL76</f>
        <v>0</v>
      </c>
      <c r="AR44" s="285">
        <f t="shared" si="278"/>
        <v>0</v>
      </c>
      <c r="AS44" s="280">
        <f>'Effort Billable Hours'!AN76</f>
        <v>0</v>
      </c>
      <c r="AT44" s="285">
        <f t="shared" si="279"/>
        <v>0</v>
      </c>
      <c r="AU44" s="280">
        <f>'Effort Billable Hours'!AP76</f>
        <v>0</v>
      </c>
      <c r="AV44" s="285">
        <f t="shared" si="280"/>
        <v>0</v>
      </c>
      <c r="AW44" s="280">
        <f>'Effort Billable Hours'!AR76</f>
        <v>0</v>
      </c>
      <c r="AX44" s="285">
        <f t="shared" si="281"/>
        <v>0</v>
      </c>
      <c r="AY44" s="280">
        <f>'Effort Billable Hours'!AT76</f>
        <v>0</v>
      </c>
      <c r="AZ44" s="285">
        <f t="shared" si="282"/>
        <v>0</v>
      </c>
      <c r="BA44" s="280">
        <f>'Effort Billable Hours'!AV76</f>
        <v>0</v>
      </c>
      <c r="BB44" s="285">
        <f t="shared" si="283"/>
        <v>0</v>
      </c>
      <c r="BC44" s="280">
        <f>'Effort Billable Hours'!AX76</f>
        <v>0</v>
      </c>
      <c r="BD44" s="285">
        <f t="shared" si="284"/>
        <v>0</v>
      </c>
      <c r="BE44" s="280">
        <f>'Effort Billable Hours'!AZ76</f>
        <v>0</v>
      </c>
      <c r="BF44" s="285">
        <f t="shared" si="285"/>
        <v>0</v>
      </c>
      <c r="BG44" s="280">
        <f>'Effort Billable Hours'!BB76</f>
        <v>0</v>
      </c>
      <c r="BH44" s="285">
        <f t="shared" si="286"/>
        <v>0</v>
      </c>
      <c r="BI44" s="280">
        <f>'Effort Billable Hours'!BD76</f>
        <v>0</v>
      </c>
      <c r="BJ44" s="285">
        <f t="shared" si="287"/>
        <v>0</v>
      </c>
      <c r="BK44" s="280">
        <f>'Effort Billable Hours'!BF76</f>
        <v>0</v>
      </c>
      <c r="BL44" s="285">
        <f t="shared" si="288"/>
        <v>0</v>
      </c>
      <c r="BM44" s="280">
        <f>'Effort Billable Hours'!BH76</f>
        <v>0</v>
      </c>
      <c r="BN44" s="285">
        <f t="shared" si="289"/>
        <v>0</v>
      </c>
      <c r="BO44" s="280">
        <f>'Effort Billable Hours'!BJ76</f>
        <v>0</v>
      </c>
      <c r="BP44" s="285">
        <f t="shared" si="290"/>
        <v>0</v>
      </c>
      <c r="BQ44" s="280">
        <f>'Effort Billable Hours'!BL76</f>
        <v>0</v>
      </c>
      <c r="BR44" s="285">
        <f t="shared" si="291"/>
        <v>0</v>
      </c>
      <c r="BS44" s="280">
        <f>'Effort Billable Hours'!BN76</f>
        <v>0</v>
      </c>
      <c r="BT44" s="285">
        <f t="shared" si="292"/>
        <v>0</v>
      </c>
      <c r="BU44" s="280">
        <f>'Effort Billable Hours'!BP76</f>
        <v>0</v>
      </c>
      <c r="BV44" s="285">
        <f t="shared" si="293"/>
        <v>0</v>
      </c>
      <c r="BW44" s="280">
        <f>'Effort Billable Hours'!BR76</f>
        <v>0</v>
      </c>
      <c r="BX44" s="285">
        <f t="shared" si="294"/>
        <v>0</v>
      </c>
      <c r="BY44" s="280">
        <f>'Effort Billable Hours'!BT76</f>
        <v>0</v>
      </c>
      <c r="BZ44" s="285">
        <f t="shared" si="295"/>
        <v>0</v>
      </c>
      <c r="CA44" s="280">
        <f>'Effort Billable Hours'!BV76</f>
        <v>0</v>
      </c>
      <c r="CB44" s="285">
        <f t="shared" si="296"/>
        <v>0</v>
      </c>
      <c r="CC44" s="280">
        <f>'Effort Billable Hours'!BX76</f>
        <v>0</v>
      </c>
      <c r="CD44" s="285">
        <f t="shared" si="297"/>
        <v>0</v>
      </c>
      <c r="CE44" s="280">
        <f>'Effort Billable Hours'!BZ76</f>
        <v>0</v>
      </c>
      <c r="CF44" s="285">
        <f t="shared" si="298"/>
        <v>0</v>
      </c>
      <c r="CG44" s="280">
        <f>'Effort Billable Hours'!CB76</f>
        <v>0</v>
      </c>
      <c r="CH44" s="285">
        <f t="shared" si="299"/>
        <v>0</v>
      </c>
      <c r="CI44" s="280">
        <f>'Effort Billable Hours'!CD76</f>
        <v>0</v>
      </c>
      <c r="CJ44" s="285">
        <f t="shared" si="300"/>
        <v>0</v>
      </c>
      <c r="CK44" s="280">
        <f>'Effort Billable Hours'!CF76</f>
        <v>0</v>
      </c>
      <c r="CL44" s="285">
        <f t="shared" si="301"/>
        <v>0</v>
      </c>
      <c r="CM44" s="280">
        <f>'Effort Billable Hours'!CH76</f>
        <v>0</v>
      </c>
      <c r="CN44" s="285">
        <f t="shared" si="302"/>
        <v>0</v>
      </c>
      <c r="CO44" s="280">
        <f>'Effort Billable Hours'!CJ76</f>
        <v>0</v>
      </c>
      <c r="CP44" s="285">
        <f t="shared" si="303"/>
        <v>0</v>
      </c>
      <c r="CQ44" s="280">
        <f>'Effort Billable Hours'!CL76</f>
        <v>0</v>
      </c>
      <c r="CR44" s="285">
        <f t="shared" si="304"/>
        <v>0</v>
      </c>
      <c r="CS44" s="280">
        <f>'Effort Billable Hours'!CN76</f>
        <v>0</v>
      </c>
      <c r="CT44" s="285">
        <f t="shared" si="305"/>
        <v>0</v>
      </c>
      <c r="CU44" s="280">
        <f>'Effort Billable Hours'!CP76</f>
        <v>0</v>
      </c>
      <c r="CV44" s="285">
        <f t="shared" si="306"/>
        <v>0</v>
      </c>
      <c r="CW44" s="280">
        <f>'Effort Billable Hours'!CR76</f>
        <v>0</v>
      </c>
      <c r="CX44" s="285">
        <f t="shared" si="307"/>
        <v>0</v>
      </c>
      <c r="CY44" s="280">
        <f>'Effort Billable Hours'!CT76</f>
        <v>0</v>
      </c>
      <c r="CZ44" s="285">
        <f t="shared" si="308"/>
        <v>0</v>
      </c>
      <c r="DA44" s="280">
        <f>'Effort Billable Hours'!CV76</f>
        <v>0</v>
      </c>
      <c r="DB44" s="285">
        <f t="shared" si="309"/>
        <v>0</v>
      </c>
      <c r="DC44" s="280">
        <f>'Effort Billable Hours'!CX76</f>
        <v>0</v>
      </c>
      <c r="DD44" s="285">
        <f t="shared" si="310"/>
        <v>0</v>
      </c>
      <c r="DE44" s="280">
        <f>'Effort Billable Hours'!CZ76</f>
        <v>0</v>
      </c>
      <c r="DF44" s="285">
        <f t="shared" si="311"/>
        <v>0</v>
      </c>
      <c r="DG44" s="280">
        <f>'Effort Billable Hours'!DB76</f>
        <v>0</v>
      </c>
      <c r="DH44" s="285">
        <f t="shared" si="312"/>
        <v>0</v>
      </c>
      <c r="DI44" s="280">
        <f>'Effort Billable Hours'!DD76</f>
        <v>0</v>
      </c>
      <c r="DJ44" s="285">
        <f t="shared" si="313"/>
        <v>0</v>
      </c>
      <c r="DK44" s="286">
        <f t="shared" si="314"/>
        <v>0</v>
      </c>
      <c r="DL44" s="287">
        <f t="shared" si="315"/>
        <v>0</v>
      </c>
    </row>
    <row r="45" spans="1:116" ht="12" customHeight="1" x14ac:dyDescent="0.2">
      <c r="A45" s="279" t="str">
        <f>'Effort Billable Hours'!AI$13</f>
        <v>Name 32</v>
      </c>
      <c r="B45" s="279" t="str">
        <f>'Effort Billable Hours'!AI$14</f>
        <v>Role</v>
      </c>
      <c r="C45" s="457"/>
      <c r="D45" s="280">
        <f>'Effort Billable Hours'!AI$33</f>
        <v>0</v>
      </c>
      <c r="E45" s="458"/>
      <c r="F45" s="281">
        <f t="shared" si="257"/>
        <v>0</v>
      </c>
      <c r="G45" s="322">
        <f t="shared" si="258"/>
        <v>0</v>
      </c>
      <c r="H45" s="322">
        <f t="shared" si="259"/>
        <v>0</v>
      </c>
      <c r="I45" s="322">
        <f t="shared" si="260"/>
        <v>0</v>
      </c>
      <c r="J45" s="282">
        <f t="shared" si="261"/>
        <v>0</v>
      </c>
      <c r="K45" s="283">
        <f t="shared" si="262"/>
        <v>0</v>
      </c>
      <c r="L45" s="459"/>
      <c r="M45" s="280">
        <f>'Effort Billable Hours'!H77</f>
        <v>0</v>
      </c>
      <c r="N45" s="285">
        <f t="shared" si="263"/>
        <v>0</v>
      </c>
      <c r="O45" s="280">
        <f>'Effort Billable Hours'!J77</f>
        <v>0</v>
      </c>
      <c r="P45" s="285">
        <f t="shared" si="264"/>
        <v>0</v>
      </c>
      <c r="Q45" s="280">
        <f>'Effort Billable Hours'!L77</f>
        <v>0</v>
      </c>
      <c r="R45" s="285">
        <f t="shared" si="265"/>
        <v>0</v>
      </c>
      <c r="S45" s="280">
        <f>'Effort Billable Hours'!N77</f>
        <v>0</v>
      </c>
      <c r="T45" s="285">
        <f t="shared" si="266"/>
        <v>0</v>
      </c>
      <c r="U45" s="280">
        <f>'Effort Billable Hours'!P77</f>
        <v>0</v>
      </c>
      <c r="V45" s="285">
        <f t="shared" si="267"/>
        <v>0</v>
      </c>
      <c r="W45" s="280">
        <f>'Effort Billable Hours'!R77</f>
        <v>0</v>
      </c>
      <c r="X45" s="285">
        <f t="shared" si="268"/>
        <v>0</v>
      </c>
      <c r="Y45" s="280">
        <f>'Effort Billable Hours'!T77</f>
        <v>0</v>
      </c>
      <c r="Z45" s="285">
        <f t="shared" si="269"/>
        <v>0</v>
      </c>
      <c r="AA45" s="280">
        <f>'Effort Billable Hours'!V77</f>
        <v>0</v>
      </c>
      <c r="AB45" s="285">
        <f t="shared" si="270"/>
        <v>0</v>
      </c>
      <c r="AC45" s="280">
        <f>'Effort Billable Hours'!X77</f>
        <v>0</v>
      </c>
      <c r="AD45" s="285">
        <f t="shared" si="271"/>
        <v>0</v>
      </c>
      <c r="AE45" s="280">
        <f>'Effort Billable Hours'!Z77</f>
        <v>0</v>
      </c>
      <c r="AF45" s="285">
        <f t="shared" si="272"/>
        <v>0</v>
      </c>
      <c r="AG45" s="280">
        <f>'Effort Billable Hours'!AB77</f>
        <v>0</v>
      </c>
      <c r="AH45" s="285">
        <f t="shared" si="273"/>
        <v>0</v>
      </c>
      <c r="AI45" s="280">
        <f>'Effort Billable Hours'!AD77</f>
        <v>0</v>
      </c>
      <c r="AJ45" s="285">
        <f t="shared" si="274"/>
        <v>0</v>
      </c>
      <c r="AK45" s="280">
        <f>'Effort Billable Hours'!AF77</f>
        <v>0</v>
      </c>
      <c r="AL45" s="285">
        <f t="shared" si="275"/>
        <v>0</v>
      </c>
      <c r="AM45" s="280">
        <f>'Effort Billable Hours'!AH77</f>
        <v>0</v>
      </c>
      <c r="AN45" s="285">
        <f t="shared" si="276"/>
        <v>0</v>
      </c>
      <c r="AO45" s="280">
        <f>'Effort Billable Hours'!AJ77</f>
        <v>0</v>
      </c>
      <c r="AP45" s="285">
        <f t="shared" si="277"/>
        <v>0</v>
      </c>
      <c r="AQ45" s="280">
        <f>'Effort Billable Hours'!AL77</f>
        <v>0</v>
      </c>
      <c r="AR45" s="285">
        <f t="shared" si="278"/>
        <v>0</v>
      </c>
      <c r="AS45" s="280">
        <f>'Effort Billable Hours'!AN77</f>
        <v>0</v>
      </c>
      <c r="AT45" s="285">
        <f t="shared" si="279"/>
        <v>0</v>
      </c>
      <c r="AU45" s="280">
        <f>'Effort Billable Hours'!AP77</f>
        <v>0</v>
      </c>
      <c r="AV45" s="285">
        <f t="shared" si="280"/>
        <v>0</v>
      </c>
      <c r="AW45" s="280">
        <f>'Effort Billable Hours'!AR77</f>
        <v>0</v>
      </c>
      <c r="AX45" s="285">
        <f t="shared" si="281"/>
        <v>0</v>
      </c>
      <c r="AY45" s="280">
        <f>'Effort Billable Hours'!AT77</f>
        <v>0</v>
      </c>
      <c r="AZ45" s="285">
        <f t="shared" si="282"/>
        <v>0</v>
      </c>
      <c r="BA45" s="280">
        <f>'Effort Billable Hours'!AV77</f>
        <v>0</v>
      </c>
      <c r="BB45" s="285">
        <f t="shared" si="283"/>
        <v>0</v>
      </c>
      <c r="BC45" s="280">
        <f>'Effort Billable Hours'!AX77</f>
        <v>0</v>
      </c>
      <c r="BD45" s="285">
        <f t="shared" si="284"/>
        <v>0</v>
      </c>
      <c r="BE45" s="280">
        <f>'Effort Billable Hours'!AZ77</f>
        <v>0</v>
      </c>
      <c r="BF45" s="285">
        <f t="shared" si="285"/>
        <v>0</v>
      </c>
      <c r="BG45" s="280">
        <f>'Effort Billable Hours'!BB77</f>
        <v>0</v>
      </c>
      <c r="BH45" s="285">
        <f t="shared" si="286"/>
        <v>0</v>
      </c>
      <c r="BI45" s="280">
        <f>'Effort Billable Hours'!BD77</f>
        <v>0</v>
      </c>
      <c r="BJ45" s="285">
        <f t="shared" si="287"/>
        <v>0</v>
      </c>
      <c r="BK45" s="280">
        <f>'Effort Billable Hours'!BF77</f>
        <v>0</v>
      </c>
      <c r="BL45" s="285">
        <f t="shared" si="288"/>
        <v>0</v>
      </c>
      <c r="BM45" s="280">
        <f>'Effort Billable Hours'!BH77</f>
        <v>0</v>
      </c>
      <c r="BN45" s="285">
        <f t="shared" si="289"/>
        <v>0</v>
      </c>
      <c r="BO45" s="280">
        <f>'Effort Billable Hours'!BJ77</f>
        <v>0</v>
      </c>
      <c r="BP45" s="285">
        <f t="shared" si="290"/>
        <v>0</v>
      </c>
      <c r="BQ45" s="280">
        <f>'Effort Billable Hours'!BL77</f>
        <v>0</v>
      </c>
      <c r="BR45" s="285">
        <f t="shared" si="291"/>
        <v>0</v>
      </c>
      <c r="BS45" s="280">
        <f>'Effort Billable Hours'!BN77</f>
        <v>0</v>
      </c>
      <c r="BT45" s="285">
        <f t="shared" si="292"/>
        <v>0</v>
      </c>
      <c r="BU45" s="280">
        <f>'Effort Billable Hours'!BP77</f>
        <v>0</v>
      </c>
      <c r="BV45" s="285">
        <f t="shared" si="293"/>
        <v>0</v>
      </c>
      <c r="BW45" s="280">
        <f>'Effort Billable Hours'!BR77</f>
        <v>0</v>
      </c>
      <c r="BX45" s="285">
        <f t="shared" si="294"/>
        <v>0</v>
      </c>
      <c r="BY45" s="280">
        <f>'Effort Billable Hours'!BT77</f>
        <v>0</v>
      </c>
      <c r="BZ45" s="285">
        <f t="shared" si="295"/>
        <v>0</v>
      </c>
      <c r="CA45" s="280">
        <f>'Effort Billable Hours'!BV77</f>
        <v>0</v>
      </c>
      <c r="CB45" s="285">
        <f t="shared" si="296"/>
        <v>0</v>
      </c>
      <c r="CC45" s="280">
        <f>'Effort Billable Hours'!BX77</f>
        <v>0</v>
      </c>
      <c r="CD45" s="285">
        <f t="shared" si="297"/>
        <v>0</v>
      </c>
      <c r="CE45" s="280">
        <f>'Effort Billable Hours'!BZ77</f>
        <v>0</v>
      </c>
      <c r="CF45" s="285">
        <f t="shared" si="298"/>
        <v>0</v>
      </c>
      <c r="CG45" s="280">
        <f>'Effort Billable Hours'!CB77</f>
        <v>0</v>
      </c>
      <c r="CH45" s="285">
        <f t="shared" si="299"/>
        <v>0</v>
      </c>
      <c r="CI45" s="280">
        <f>'Effort Billable Hours'!CD77</f>
        <v>0</v>
      </c>
      <c r="CJ45" s="285">
        <f t="shared" si="300"/>
        <v>0</v>
      </c>
      <c r="CK45" s="280">
        <f>'Effort Billable Hours'!CF77</f>
        <v>0</v>
      </c>
      <c r="CL45" s="285">
        <f t="shared" si="301"/>
        <v>0</v>
      </c>
      <c r="CM45" s="280">
        <f>'Effort Billable Hours'!CH77</f>
        <v>0</v>
      </c>
      <c r="CN45" s="285">
        <f t="shared" si="302"/>
        <v>0</v>
      </c>
      <c r="CO45" s="280">
        <f>'Effort Billable Hours'!CJ77</f>
        <v>0</v>
      </c>
      <c r="CP45" s="285">
        <f t="shared" si="303"/>
        <v>0</v>
      </c>
      <c r="CQ45" s="280">
        <f>'Effort Billable Hours'!CL77</f>
        <v>0</v>
      </c>
      <c r="CR45" s="285">
        <f t="shared" si="304"/>
        <v>0</v>
      </c>
      <c r="CS45" s="280">
        <f>'Effort Billable Hours'!CN77</f>
        <v>0</v>
      </c>
      <c r="CT45" s="285">
        <f t="shared" si="305"/>
        <v>0</v>
      </c>
      <c r="CU45" s="280">
        <f>'Effort Billable Hours'!CP77</f>
        <v>0</v>
      </c>
      <c r="CV45" s="285">
        <f t="shared" si="306"/>
        <v>0</v>
      </c>
      <c r="CW45" s="280">
        <f>'Effort Billable Hours'!CR77</f>
        <v>0</v>
      </c>
      <c r="CX45" s="285">
        <f t="shared" si="307"/>
        <v>0</v>
      </c>
      <c r="CY45" s="280">
        <f>'Effort Billable Hours'!CT77</f>
        <v>0</v>
      </c>
      <c r="CZ45" s="285">
        <f t="shared" si="308"/>
        <v>0</v>
      </c>
      <c r="DA45" s="280">
        <f>'Effort Billable Hours'!CV77</f>
        <v>0</v>
      </c>
      <c r="DB45" s="285">
        <f t="shared" si="309"/>
        <v>0</v>
      </c>
      <c r="DC45" s="280">
        <f>'Effort Billable Hours'!CX77</f>
        <v>0</v>
      </c>
      <c r="DD45" s="285">
        <f t="shared" si="310"/>
        <v>0</v>
      </c>
      <c r="DE45" s="280">
        <f>'Effort Billable Hours'!CZ77</f>
        <v>0</v>
      </c>
      <c r="DF45" s="285">
        <f t="shared" si="311"/>
        <v>0</v>
      </c>
      <c r="DG45" s="280">
        <f>'Effort Billable Hours'!DB77</f>
        <v>0</v>
      </c>
      <c r="DH45" s="285">
        <f t="shared" si="312"/>
        <v>0</v>
      </c>
      <c r="DI45" s="280">
        <f>'Effort Billable Hours'!DD77</f>
        <v>0</v>
      </c>
      <c r="DJ45" s="285">
        <f t="shared" si="313"/>
        <v>0</v>
      </c>
      <c r="DK45" s="286">
        <f t="shared" si="314"/>
        <v>0</v>
      </c>
      <c r="DL45" s="287">
        <f t="shared" si="315"/>
        <v>0</v>
      </c>
    </row>
    <row r="46" spans="1:116" ht="12" customHeight="1" x14ac:dyDescent="0.2">
      <c r="A46" s="279" t="str">
        <f>'Effort Billable Hours'!AJ$13</f>
        <v>Name 33</v>
      </c>
      <c r="B46" s="279" t="str">
        <f>'Effort Billable Hours'!AJ$14</f>
        <v>Role</v>
      </c>
      <c r="C46" s="457"/>
      <c r="D46" s="280">
        <f>'Effort Billable Hours'!AJ$33</f>
        <v>0</v>
      </c>
      <c r="E46" s="458"/>
      <c r="F46" s="281">
        <f t="shared" si="257"/>
        <v>0</v>
      </c>
      <c r="G46" s="322">
        <f t="shared" si="258"/>
        <v>0</v>
      </c>
      <c r="H46" s="322">
        <f t="shared" si="259"/>
        <v>0</v>
      </c>
      <c r="I46" s="322">
        <f t="shared" si="260"/>
        <v>0</v>
      </c>
      <c r="J46" s="282">
        <f t="shared" si="261"/>
        <v>0</v>
      </c>
      <c r="K46" s="283">
        <f t="shared" si="262"/>
        <v>0</v>
      </c>
      <c r="L46" s="459"/>
      <c r="M46" s="280">
        <f>'Effort Billable Hours'!H78</f>
        <v>0</v>
      </c>
      <c r="N46" s="285">
        <f t="shared" si="263"/>
        <v>0</v>
      </c>
      <c r="O46" s="280">
        <f>'Effort Billable Hours'!J78</f>
        <v>0</v>
      </c>
      <c r="P46" s="285">
        <f t="shared" si="264"/>
        <v>0</v>
      </c>
      <c r="Q46" s="280">
        <f>'Effort Billable Hours'!L78</f>
        <v>0</v>
      </c>
      <c r="R46" s="285">
        <f t="shared" si="265"/>
        <v>0</v>
      </c>
      <c r="S46" s="280">
        <f>'Effort Billable Hours'!N78</f>
        <v>0</v>
      </c>
      <c r="T46" s="285">
        <f t="shared" si="266"/>
        <v>0</v>
      </c>
      <c r="U46" s="280">
        <f>'Effort Billable Hours'!P78</f>
        <v>0</v>
      </c>
      <c r="V46" s="285">
        <f t="shared" si="267"/>
        <v>0</v>
      </c>
      <c r="W46" s="280">
        <f>'Effort Billable Hours'!R78</f>
        <v>0</v>
      </c>
      <c r="X46" s="285">
        <f t="shared" si="268"/>
        <v>0</v>
      </c>
      <c r="Y46" s="280">
        <f>'Effort Billable Hours'!T78</f>
        <v>0</v>
      </c>
      <c r="Z46" s="285">
        <f t="shared" si="269"/>
        <v>0</v>
      </c>
      <c r="AA46" s="280">
        <f>'Effort Billable Hours'!V78</f>
        <v>0</v>
      </c>
      <c r="AB46" s="285">
        <f t="shared" si="270"/>
        <v>0</v>
      </c>
      <c r="AC46" s="280">
        <f>'Effort Billable Hours'!X78</f>
        <v>0</v>
      </c>
      <c r="AD46" s="285">
        <f t="shared" si="271"/>
        <v>0</v>
      </c>
      <c r="AE46" s="280">
        <f>'Effort Billable Hours'!Z78</f>
        <v>0</v>
      </c>
      <c r="AF46" s="285">
        <f t="shared" si="272"/>
        <v>0</v>
      </c>
      <c r="AG46" s="280">
        <f>'Effort Billable Hours'!AB78</f>
        <v>0</v>
      </c>
      <c r="AH46" s="285">
        <f t="shared" si="273"/>
        <v>0</v>
      </c>
      <c r="AI46" s="280">
        <f>'Effort Billable Hours'!AD78</f>
        <v>0</v>
      </c>
      <c r="AJ46" s="285">
        <f t="shared" si="274"/>
        <v>0</v>
      </c>
      <c r="AK46" s="280">
        <f>'Effort Billable Hours'!AF78</f>
        <v>0</v>
      </c>
      <c r="AL46" s="285">
        <f t="shared" si="275"/>
        <v>0</v>
      </c>
      <c r="AM46" s="280">
        <f>'Effort Billable Hours'!AH78</f>
        <v>0</v>
      </c>
      <c r="AN46" s="285">
        <f t="shared" si="276"/>
        <v>0</v>
      </c>
      <c r="AO46" s="280">
        <f>'Effort Billable Hours'!AJ78</f>
        <v>0</v>
      </c>
      <c r="AP46" s="285">
        <f t="shared" si="277"/>
        <v>0</v>
      </c>
      <c r="AQ46" s="280">
        <f>'Effort Billable Hours'!AL78</f>
        <v>0</v>
      </c>
      <c r="AR46" s="285">
        <f t="shared" si="278"/>
        <v>0</v>
      </c>
      <c r="AS46" s="280">
        <f>'Effort Billable Hours'!AN78</f>
        <v>0</v>
      </c>
      <c r="AT46" s="285">
        <f t="shared" si="279"/>
        <v>0</v>
      </c>
      <c r="AU46" s="280">
        <f>'Effort Billable Hours'!AP78</f>
        <v>0</v>
      </c>
      <c r="AV46" s="285">
        <f t="shared" si="280"/>
        <v>0</v>
      </c>
      <c r="AW46" s="280">
        <f>'Effort Billable Hours'!AR78</f>
        <v>0</v>
      </c>
      <c r="AX46" s="285">
        <f t="shared" si="281"/>
        <v>0</v>
      </c>
      <c r="AY46" s="280">
        <f>'Effort Billable Hours'!AT78</f>
        <v>0</v>
      </c>
      <c r="AZ46" s="285">
        <f t="shared" si="282"/>
        <v>0</v>
      </c>
      <c r="BA46" s="280">
        <f>'Effort Billable Hours'!AV78</f>
        <v>0</v>
      </c>
      <c r="BB46" s="285">
        <f t="shared" si="283"/>
        <v>0</v>
      </c>
      <c r="BC46" s="280">
        <f>'Effort Billable Hours'!AX78</f>
        <v>0</v>
      </c>
      <c r="BD46" s="285">
        <f t="shared" si="284"/>
        <v>0</v>
      </c>
      <c r="BE46" s="280">
        <f>'Effort Billable Hours'!AZ78</f>
        <v>0</v>
      </c>
      <c r="BF46" s="285">
        <f t="shared" si="285"/>
        <v>0</v>
      </c>
      <c r="BG46" s="280">
        <f>'Effort Billable Hours'!BB78</f>
        <v>0</v>
      </c>
      <c r="BH46" s="285">
        <f t="shared" si="286"/>
        <v>0</v>
      </c>
      <c r="BI46" s="280">
        <f>'Effort Billable Hours'!BD78</f>
        <v>0</v>
      </c>
      <c r="BJ46" s="285">
        <f t="shared" si="287"/>
        <v>0</v>
      </c>
      <c r="BK46" s="280">
        <f>'Effort Billable Hours'!BF78</f>
        <v>0</v>
      </c>
      <c r="BL46" s="285">
        <f t="shared" si="288"/>
        <v>0</v>
      </c>
      <c r="BM46" s="280">
        <f>'Effort Billable Hours'!BH78</f>
        <v>0</v>
      </c>
      <c r="BN46" s="285">
        <f t="shared" si="289"/>
        <v>0</v>
      </c>
      <c r="BO46" s="280">
        <f>'Effort Billable Hours'!BJ78</f>
        <v>0</v>
      </c>
      <c r="BP46" s="285">
        <f t="shared" si="290"/>
        <v>0</v>
      </c>
      <c r="BQ46" s="280">
        <f>'Effort Billable Hours'!BL78</f>
        <v>0</v>
      </c>
      <c r="BR46" s="285">
        <f t="shared" si="291"/>
        <v>0</v>
      </c>
      <c r="BS46" s="280">
        <f>'Effort Billable Hours'!BN78</f>
        <v>0</v>
      </c>
      <c r="BT46" s="285">
        <f t="shared" si="292"/>
        <v>0</v>
      </c>
      <c r="BU46" s="280">
        <f>'Effort Billable Hours'!BP78</f>
        <v>0</v>
      </c>
      <c r="BV46" s="285">
        <f t="shared" si="293"/>
        <v>0</v>
      </c>
      <c r="BW46" s="280">
        <f>'Effort Billable Hours'!BR78</f>
        <v>0</v>
      </c>
      <c r="BX46" s="285">
        <f t="shared" si="294"/>
        <v>0</v>
      </c>
      <c r="BY46" s="280">
        <f>'Effort Billable Hours'!BT78</f>
        <v>0</v>
      </c>
      <c r="BZ46" s="285">
        <f t="shared" si="295"/>
        <v>0</v>
      </c>
      <c r="CA46" s="280">
        <f>'Effort Billable Hours'!BV78</f>
        <v>0</v>
      </c>
      <c r="CB46" s="285">
        <f t="shared" si="296"/>
        <v>0</v>
      </c>
      <c r="CC46" s="280">
        <f>'Effort Billable Hours'!BX78</f>
        <v>0</v>
      </c>
      <c r="CD46" s="285">
        <f t="shared" si="297"/>
        <v>0</v>
      </c>
      <c r="CE46" s="280">
        <f>'Effort Billable Hours'!BZ78</f>
        <v>0</v>
      </c>
      <c r="CF46" s="285">
        <f t="shared" si="298"/>
        <v>0</v>
      </c>
      <c r="CG46" s="280">
        <f>'Effort Billable Hours'!CB78</f>
        <v>0</v>
      </c>
      <c r="CH46" s="285">
        <f t="shared" si="299"/>
        <v>0</v>
      </c>
      <c r="CI46" s="280">
        <f>'Effort Billable Hours'!CD78</f>
        <v>0</v>
      </c>
      <c r="CJ46" s="285">
        <f t="shared" si="300"/>
        <v>0</v>
      </c>
      <c r="CK46" s="280">
        <f>'Effort Billable Hours'!CF78</f>
        <v>0</v>
      </c>
      <c r="CL46" s="285">
        <f t="shared" si="301"/>
        <v>0</v>
      </c>
      <c r="CM46" s="280">
        <f>'Effort Billable Hours'!CH78</f>
        <v>0</v>
      </c>
      <c r="CN46" s="285">
        <f t="shared" si="302"/>
        <v>0</v>
      </c>
      <c r="CO46" s="280">
        <f>'Effort Billable Hours'!CJ78</f>
        <v>0</v>
      </c>
      <c r="CP46" s="285">
        <f t="shared" si="303"/>
        <v>0</v>
      </c>
      <c r="CQ46" s="280">
        <f>'Effort Billable Hours'!CL78</f>
        <v>0</v>
      </c>
      <c r="CR46" s="285">
        <f t="shared" si="304"/>
        <v>0</v>
      </c>
      <c r="CS46" s="280">
        <f>'Effort Billable Hours'!CN78</f>
        <v>0</v>
      </c>
      <c r="CT46" s="285">
        <f t="shared" si="305"/>
        <v>0</v>
      </c>
      <c r="CU46" s="280">
        <f>'Effort Billable Hours'!CP78</f>
        <v>0</v>
      </c>
      <c r="CV46" s="285">
        <f t="shared" si="306"/>
        <v>0</v>
      </c>
      <c r="CW46" s="280">
        <f>'Effort Billable Hours'!CR78</f>
        <v>0</v>
      </c>
      <c r="CX46" s="285">
        <f t="shared" si="307"/>
        <v>0</v>
      </c>
      <c r="CY46" s="280">
        <f>'Effort Billable Hours'!CT78</f>
        <v>0</v>
      </c>
      <c r="CZ46" s="285">
        <f t="shared" si="308"/>
        <v>0</v>
      </c>
      <c r="DA46" s="280">
        <f>'Effort Billable Hours'!CV78</f>
        <v>0</v>
      </c>
      <c r="DB46" s="285">
        <f t="shared" si="309"/>
        <v>0</v>
      </c>
      <c r="DC46" s="280">
        <f>'Effort Billable Hours'!CX78</f>
        <v>0</v>
      </c>
      <c r="DD46" s="285">
        <f t="shared" si="310"/>
        <v>0</v>
      </c>
      <c r="DE46" s="280">
        <f>'Effort Billable Hours'!CZ78</f>
        <v>0</v>
      </c>
      <c r="DF46" s="285">
        <f t="shared" si="311"/>
        <v>0</v>
      </c>
      <c r="DG46" s="280">
        <f>'Effort Billable Hours'!DB78</f>
        <v>0</v>
      </c>
      <c r="DH46" s="285">
        <f t="shared" si="312"/>
        <v>0</v>
      </c>
      <c r="DI46" s="280">
        <f>'Effort Billable Hours'!DD78</f>
        <v>0</v>
      </c>
      <c r="DJ46" s="285">
        <f t="shared" si="313"/>
        <v>0</v>
      </c>
      <c r="DK46" s="286">
        <f t="shared" si="314"/>
        <v>0</v>
      </c>
      <c r="DL46" s="287">
        <f t="shared" si="315"/>
        <v>0</v>
      </c>
    </row>
    <row r="47" spans="1:116" ht="12" customHeight="1" x14ac:dyDescent="0.2">
      <c r="A47" s="279" t="str">
        <f>'Effort Billable Hours'!AK$13</f>
        <v>Name 34</v>
      </c>
      <c r="B47" s="279" t="str">
        <f>'Effort Billable Hours'!AK$14</f>
        <v>Role</v>
      </c>
      <c r="C47" s="457"/>
      <c r="D47" s="280">
        <f>'Effort Billable Hours'!AK$33</f>
        <v>0</v>
      </c>
      <c r="E47" s="458"/>
      <c r="F47" s="281">
        <f t="shared" si="257"/>
        <v>0</v>
      </c>
      <c r="G47" s="322">
        <f t="shared" si="258"/>
        <v>0</v>
      </c>
      <c r="H47" s="322">
        <f t="shared" si="259"/>
        <v>0</v>
      </c>
      <c r="I47" s="322">
        <f t="shared" si="260"/>
        <v>0</v>
      </c>
      <c r="J47" s="282">
        <f t="shared" si="261"/>
        <v>0</v>
      </c>
      <c r="K47" s="283">
        <f t="shared" si="262"/>
        <v>0</v>
      </c>
      <c r="L47" s="459"/>
      <c r="M47" s="280">
        <f>'Effort Billable Hours'!H79</f>
        <v>0</v>
      </c>
      <c r="N47" s="285">
        <f t="shared" si="263"/>
        <v>0</v>
      </c>
      <c r="O47" s="280">
        <f>'Effort Billable Hours'!J79</f>
        <v>0</v>
      </c>
      <c r="P47" s="285">
        <f t="shared" si="264"/>
        <v>0</v>
      </c>
      <c r="Q47" s="280">
        <f>'Effort Billable Hours'!L79</f>
        <v>0</v>
      </c>
      <c r="R47" s="285">
        <f t="shared" si="265"/>
        <v>0</v>
      </c>
      <c r="S47" s="280">
        <f>'Effort Billable Hours'!N79</f>
        <v>0</v>
      </c>
      <c r="T47" s="285">
        <f t="shared" si="266"/>
        <v>0</v>
      </c>
      <c r="U47" s="280">
        <f>'Effort Billable Hours'!P79</f>
        <v>0</v>
      </c>
      <c r="V47" s="285">
        <f t="shared" si="267"/>
        <v>0</v>
      </c>
      <c r="W47" s="280">
        <f>'Effort Billable Hours'!R79</f>
        <v>0</v>
      </c>
      <c r="X47" s="285">
        <f t="shared" si="268"/>
        <v>0</v>
      </c>
      <c r="Y47" s="280">
        <f>'Effort Billable Hours'!T79</f>
        <v>0</v>
      </c>
      <c r="Z47" s="285">
        <f t="shared" si="269"/>
        <v>0</v>
      </c>
      <c r="AA47" s="280">
        <f>'Effort Billable Hours'!V79</f>
        <v>0</v>
      </c>
      <c r="AB47" s="285">
        <f t="shared" si="270"/>
        <v>0</v>
      </c>
      <c r="AC47" s="280">
        <f>'Effort Billable Hours'!X79</f>
        <v>0</v>
      </c>
      <c r="AD47" s="285">
        <f t="shared" si="271"/>
        <v>0</v>
      </c>
      <c r="AE47" s="280">
        <f>'Effort Billable Hours'!Z79</f>
        <v>0</v>
      </c>
      <c r="AF47" s="285">
        <f t="shared" si="272"/>
        <v>0</v>
      </c>
      <c r="AG47" s="280">
        <f>'Effort Billable Hours'!AB79</f>
        <v>0</v>
      </c>
      <c r="AH47" s="285">
        <f t="shared" si="273"/>
        <v>0</v>
      </c>
      <c r="AI47" s="280">
        <f>'Effort Billable Hours'!AD79</f>
        <v>0</v>
      </c>
      <c r="AJ47" s="285">
        <f t="shared" si="274"/>
        <v>0</v>
      </c>
      <c r="AK47" s="280">
        <f>'Effort Billable Hours'!AF79</f>
        <v>0</v>
      </c>
      <c r="AL47" s="285">
        <f t="shared" si="275"/>
        <v>0</v>
      </c>
      <c r="AM47" s="280">
        <f>'Effort Billable Hours'!AH79</f>
        <v>0</v>
      </c>
      <c r="AN47" s="285">
        <f t="shared" si="276"/>
        <v>0</v>
      </c>
      <c r="AO47" s="280">
        <f>'Effort Billable Hours'!AJ79</f>
        <v>0</v>
      </c>
      <c r="AP47" s="285">
        <f t="shared" si="277"/>
        <v>0</v>
      </c>
      <c r="AQ47" s="280">
        <f>'Effort Billable Hours'!AL79</f>
        <v>0</v>
      </c>
      <c r="AR47" s="285">
        <f t="shared" si="278"/>
        <v>0</v>
      </c>
      <c r="AS47" s="280">
        <f>'Effort Billable Hours'!AN79</f>
        <v>0</v>
      </c>
      <c r="AT47" s="285">
        <f t="shared" si="279"/>
        <v>0</v>
      </c>
      <c r="AU47" s="280">
        <f>'Effort Billable Hours'!AP79</f>
        <v>0</v>
      </c>
      <c r="AV47" s="285">
        <f t="shared" si="280"/>
        <v>0</v>
      </c>
      <c r="AW47" s="280">
        <f>'Effort Billable Hours'!AR79</f>
        <v>0</v>
      </c>
      <c r="AX47" s="285">
        <f t="shared" si="281"/>
        <v>0</v>
      </c>
      <c r="AY47" s="280">
        <f>'Effort Billable Hours'!AT79</f>
        <v>0</v>
      </c>
      <c r="AZ47" s="285">
        <f t="shared" si="282"/>
        <v>0</v>
      </c>
      <c r="BA47" s="280">
        <f>'Effort Billable Hours'!AV79</f>
        <v>0</v>
      </c>
      <c r="BB47" s="285">
        <f t="shared" si="283"/>
        <v>0</v>
      </c>
      <c r="BC47" s="280">
        <f>'Effort Billable Hours'!AX79</f>
        <v>0</v>
      </c>
      <c r="BD47" s="285">
        <f t="shared" si="284"/>
        <v>0</v>
      </c>
      <c r="BE47" s="280">
        <f>'Effort Billable Hours'!AZ79</f>
        <v>0</v>
      </c>
      <c r="BF47" s="285">
        <f t="shared" si="285"/>
        <v>0</v>
      </c>
      <c r="BG47" s="280">
        <f>'Effort Billable Hours'!BB79</f>
        <v>0</v>
      </c>
      <c r="BH47" s="285">
        <f t="shared" si="286"/>
        <v>0</v>
      </c>
      <c r="BI47" s="280">
        <f>'Effort Billable Hours'!BD79</f>
        <v>0</v>
      </c>
      <c r="BJ47" s="285">
        <f t="shared" si="287"/>
        <v>0</v>
      </c>
      <c r="BK47" s="280">
        <f>'Effort Billable Hours'!BF79</f>
        <v>0</v>
      </c>
      <c r="BL47" s="285">
        <f t="shared" si="288"/>
        <v>0</v>
      </c>
      <c r="BM47" s="280">
        <f>'Effort Billable Hours'!BH79</f>
        <v>0</v>
      </c>
      <c r="BN47" s="285">
        <f t="shared" si="289"/>
        <v>0</v>
      </c>
      <c r="BO47" s="280">
        <f>'Effort Billable Hours'!BJ79</f>
        <v>0</v>
      </c>
      <c r="BP47" s="285">
        <f t="shared" si="290"/>
        <v>0</v>
      </c>
      <c r="BQ47" s="280">
        <f>'Effort Billable Hours'!BL79</f>
        <v>0</v>
      </c>
      <c r="BR47" s="285">
        <f t="shared" si="291"/>
        <v>0</v>
      </c>
      <c r="BS47" s="280">
        <f>'Effort Billable Hours'!BN79</f>
        <v>0</v>
      </c>
      <c r="BT47" s="285">
        <f t="shared" si="292"/>
        <v>0</v>
      </c>
      <c r="BU47" s="280">
        <f>'Effort Billable Hours'!BP79</f>
        <v>0</v>
      </c>
      <c r="BV47" s="285">
        <f t="shared" si="293"/>
        <v>0</v>
      </c>
      <c r="BW47" s="280">
        <f>'Effort Billable Hours'!BR79</f>
        <v>0</v>
      </c>
      <c r="BX47" s="285">
        <f t="shared" si="294"/>
        <v>0</v>
      </c>
      <c r="BY47" s="280">
        <f>'Effort Billable Hours'!BT79</f>
        <v>0</v>
      </c>
      <c r="BZ47" s="285">
        <f t="shared" si="295"/>
        <v>0</v>
      </c>
      <c r="CA47" s="280">
        <f>'Effort Billable Hours'!BV79</f>
        <v>0</v>
      </c>
      <c r="CB47" s="285">
        <f t="shared" si="296"/>
        <v>0</v>
      </c>
      <c r="CC47" s="280">
        <f>'Effort Billable Hours'!BX79</f>
        <v>0</v>
      </c>
      <c r="CD47" s="285">
        <f t="shared" si="297"/>
        <v>0</v>
      </c>
      <c r="CE47" s="280">
        <f>'Effort Billable Hours'!BZ79</f>
        <v>0</v>
      </c>
      <c r="CF47" s="285">
        <f t="shared" si="298"/>
        <v>0</v>
      </c>
      <c r="CG47" s="280">
        <f>'Effort Billable Hours'!CB79</f>
        <v>0</v>
      </c>
      <c r="CH47" s="285">
        <f t="shared" si="299"/>
        <v>0</v>
      </c>
      <c r="CI47" s="280">
        <f>'Effort Billable Hours'!CD79</f>
        <v>0</v>
      </c>
      <c r="CJ47" s="285">
        <f t="shared" si="300"/>
        <v>0</v>
      </c>
      <c r="CK47" s="280">
        <f>'Effort Billable Hours'!CF79</f>
        <v>0</v>
      </c>
      <c r="CL47" s="285">
        <f t="shared" si="301"/>
        <v>0</v>
      </c>
      <c r="CM47" s="280">
        <f>'Effort Billable Hours'!CH79</f>
        <v>0</v>
      </c>
      <c r="CN47" s="285">
        <f t="shared" si="302"/>
        <v>0</v>
      </c>
      <c r="CO47" s="280">
        <f>'Effort Billable Hours'!CJ79</f>
        <v>0</v>
      </c>
      <c r="CP47" s="285">
        <f t="shared" si="303"/>
        <v>0</v>
      </c>
      <c r="CQ47" s="280">
        <f>'Effort Billable Hours'!CL79</f>
        <v>0</v>
      </c>
      <c r="CR47" s="285">
        <f t="shared" si="304"/>
        <v>0</v>
      </c>
      <c r="CS47" s="280">
        <f>'Effort Billable Hours'!CN79</f>
        <v>0</v>
      </c>
      <c r="CT47" s="285">
        <f t="shared" si="305"/>
        <v>0</v>
      </c>
      <c r="CU47" s="280">
        <f>'Effort Billable Hours'!CP79</f>
        <v>0</v>
      </c>
      <c r="CV47" s="285">
        <f t="shared" si="306"/>
        <v>0</v>
      </c>
      <c r="CW47" s="280">
        <f>'Effort Billable Hours'!CR79</f>
        <v>0</v>
      </c>
      <c r="CX47" s="285">
        <f t="shared" si="307"/>
        <v>0</v>
      </c>
      <c r="CY47" s="280">
        <f>'Effort Billable Hours'!CT79</f>
        <v>0</v>
      </c>
      <c r="CZ47" s="285">
        <f t="shared" si="308"/>
        <v>0</v>
      </c>
      <c r="DA47" s="280">
        <f>'Effort Billable Hours'!CV79</f>
        <v>0</v>
      </c>
      <c r="DB47" s="285">
        <f t="shared" si="309"/>
        <v>0</v>
      </c>
      <c r="DC47" s="280">
        <f>'Effort Billable Hours'!CX79</f>
        <v>0</v>
      </c>
      <c r="DD47" s="285">
        <f t="shared" si="310"/>
        <v>0</v>
      </c>
      <c r="DE47" s="280">
        <f>'Effort Billable Hours'!CZ79</f>
        <v>0</v>
      </c>
      <c r="DF47" s="285">
        <f t="shared" si="311"/>
        <v>0</v>
      </c>
      <c r="DG47" s="280">
        <f>'Effort Billable Hours'!DB79</f>
        <v>0</v>
      </c>
      <c r="DH47" s="285">
        <f t="shared" si="312"/>
        <v>0</v>
      </c>
      <c r="DI47" s="280">
        <f>'Effort Billable Hours'!DD79</f>
        <v>0</v>
      </c>
      <c r="DJ47" s="285">
        <f t="shared" si="313"/>
        <v>0</v>
      </c>
      <c r="DK47" s="286">
        <f t="shared" si="314"/>
        <v>0</v>
      </c>
      <c r="DL47" s="287">
        <f t="shared" si="315"/>
        <v>0</v>
      </c>
    </row>
    <row r="48" spans="1:116" ht="12" customHeight="1" x14ac:dyDescent="0.2">
      <c r="A48" s="279" t="str">
        <f>'Effort Billable Hours'!AL$13</f>
        <v>Name 35</v>
      </c>
      <c r="B48" s="279" t="str">
        <f>'Effort Billable Hours'!AL$14</f>
        <v>Role</v>
      </c>
      <c r="C48" s="457"/>
      <c r="D48" s="280">
        <f>'Effort Billable Hours'!AL$33</f>
        <v>0</v>
      </c>
      <c r="E48" s="458"/>
      <c r="F48" s="281">
        <f t="shared" si="257"/>
        <v>0</v>
      </c>
      <c r="G48" s="322">
        <f t="shared" si="258"/>
        <v>0</v>
      </c>
      <c r="H48" s="322">
        <f t="shared" si="259"/>
        <v>0</v>
      </c>
      <c r="I48" s="322">
        <f t="shared" si="260"/>
        <v>0</v>
      </c>
      <c r="J48" s="282">
        <f t="shared" si="261"/>
        <v>0</v>
      </c>
      <c r="K48" s="283">
        <f t="shared" si="262"/>
        <v>0</v>
      </c>
      <c r="L48" s="459"/>
      <c r="M48" s="280">
        <f>'Effort Billable Hours'!H80</f>
        <v>0</v>
      </c>
      <c r="N48" s="285">
        <f t="shared" si="263"/>
        <v>0</v>
      </c>
      <c r="O48" s="280">
        <f>'Effort Billable Hours'!J80</f>
        <v>0</v>
      </c>
      <c r="P48" s="285">
        <f t="shared" si="264"/>
        <v>0</v>
      </c>
      <c r="Q48" s="280">
        <f>'Effort Billable Hours'!L80</f>
        <v>0</v>
      </c>
      <c r="R48" s="285">
        <f t="shared" si="265"/>
        <v>0</v>
      </c>
      <c r="S48" s="280">
        <f>'Effort Billable Hours'!N80</f>
        <v>0</v>
      </c>
      <c r="T48" s="285">
        <f t="shared" si="266"/>
        <v>0</v>
      </c>
      <c r="U48" s="280">
        <f>'Effort Billable Hours'!P80</f>
        <v>0</v>
      </c>
      <c r="V48" s="285">
        <f t="shared" si="267"/>
        <v>0</v>
      </c>
      <c r="W48" s="280">
        <f>'Effort Billable Hours'!R80</f>
        <v>0</v>
      </c>
      <c r="X48" s="285">
        <f t="shared" si="268"/>
        <v>0</v>
      </c>
      <c r="Y48" s="280">
        <f>'Effort Billable Hours'!T80</f>
        <v>0</v>
      </c>
      <c r="Z48" s="285">
        <f t="shared" si="269"/>
        <v>0</v>
      </c>
      <c r="AA48" s="280">
        <f>'Effort Billable Hours'!V80</f>
        <v>0</v>
      </c>
      <c r="AB48" s="285">
        <f t="shared" si="270"/>
        <v>0</v>
      </c>
      <c r="AC48" s="280">
        <f>'Effort Billable Hours'!X80</f>
        <v>0</v>
      </c>
      <c r="AD48" s="285">
        <f t="shared" si="271"/>
        <v>0</v>
      </c>
      <c r="AE48" s="280">
        <f>'Effort Billable Hours'!Z80</f>
        <v>0</v>
      </c>
      <c r="AF48" s="285">
        <f t="shared" si="272"/>
        <v>0</v>
      </c>
      <c r="AG48" s="280">
        <f>'Effort Billable Hours'!AB80</f>
        <v>0</v>
      </c>
      <c r="AH48" s="285">
        <f t="shared" si="273"/>
        <v>0</v>
      </c>
      <c r="AI48" s="280">
        <f>'Effort Billable Hours'!AD80</f>
        <v>0</v>
      </c>
      <c r="AJ48" s="285">
        <f t="shared" si="274"/>
        <v>0</v>
      </c>
      <c r="AK48" s="280">
        <f>'Effort Billable Hours'!AF80</f>
        <v>0</v>
      </c>
      <c r="AL48" s="285">
        <f t="shared" si="275"/>
        <v>0</v>
      </c>
      <c r="AM48" s="280">
        <f>'Effort Billable Hours'!AH80</f>
        <v>0</v>
      </c>
      <c r="AN48" s="285">
        <f t="shared" si="276"/>
        <v>0</v>
      </c>
      <c r="AO48" s="280">
        <f>'Effort Billable Hours'!AJ80</f>
        <v>0</v>
      </c>
      <c r="AP48" s="285">
        <f t="shared" si="277"/>
        <v>0</v>
      </c>
      <c r="AQ48" s="280">
        <f>'Effort Billable Hours'!AL80</f>
        <v>0</v>
      </c>
      <c r="AR48" s="285">
        <f t="shared" si="278"/>
        <v>0</v>
      </c>
      <c r="AS48" s="280">
        <f>'Effort Billable Hours'!AN80</f>
        <v>0</v>
      </c>
      <c r="AT48" s="285">
        <f t="shared" si="279"/>
        <v>0</v>
      </c>
      <c r="AU48" s="280">
        <f>'Effort Billable Hours'!AP80</f>
        <v>0</v>
      </c>
      <c r="AV48" s="285">
        <f t="shared" si="280"/>
        <v>0</v>
      </c>
      <c r="AW48" s="280">
        <f>'Effort Billable Hours'!AR80</f>
        <v>0</v>
      </c>
      <c r="AX48" s="285">
        <f t="shared" si="281"/>
        <v>0</v>
      </c>
      <c r="AY48" s="280">
        <f>'Effort Billable Hours'!AT80</f>
        <v>0</v>
      </c>
      <c r="AZ48" s="285">
        <f t="shared" si="282"/>
        <v>0</v>
      </c>
      <c r="BA48" s="280">
        <f>'Effort Billable Hours'!AV80</f>
        <v>0</v>
      </c>
      <c r="BB48" s="285">
        <f t="shared" si="283"/>
        <v>0</v>
      </c>
      <c r="BC48" s="280">
        <f>'Effort Billable Hours'!AX80</f>
        <v>0</v>
      </c>
      <c r="BD48" s="285">
        <f t="shared" si="284"/>
        <v>0</v>
      </c>
      <c r="BE48" s="280">
        <f>'Effort Billable Hours'!AZ80</f>
        <v>0</v>
      </c>
      <c r="BF48" s="285">
        <f t="shared" si="285"/>
        <v>0</v>
      </c>
      <c r="BG48" s="280">
        <f>'Effort Billable Hours'!BB80</f>
        <v>0</v>
      </c>
      <c r="BH48" s="285">
        <f t="shared" si="286"/>
        <v>0</v>
      </c>
      <c r="BI48" s="280">
        <f>'Effort Billable Hours'!BD80</f>
        <v>0</v>
      </c>
      <c r="BJ48" s="285">
        <f t="shared" si="287"/>
        <v>0</v>
      </c>
      <c r="BK48" s="280">
        <f>'Effort Billable Hours'!BF80</f>
        <v>0</v>
      </c>
      <c r="BL48" s="285">
        <f t="shared" si="288"/>
        <v>0</v>
      </c>
      <c r="BM48" s="280">
        <f>'Effort Billable Hours'!BH80</f>
        <v>0</v>
      </c>
      <c r="BN48" s="285">
        <f t="shared" si="289"/>
        <v>0</v>
      </c>
      <c r="BO48" s="280">
        <f>'Effort Billable Hours'!BJ80</f>
        <v>0</v>
      </c>
      <c r="BP48" s="285">
        <f t="shared" si="290"/>
        <v>0</v>
      </c>
      <c r="BQ48" s="280">
        <f>'Effort Billable Hours'!BL80</f>
        <v>0</v>
      </c>
      <c r="BR48" s="285">
        <f t="shared" si="291"/>
        <v>0</v>
      </c>
      <c r="BS48" s="280">
        <f>'Effort Billable Hours'!BN80</f>
        <v>0</v>
      </c>
      <c r="BT48" s="285">
        <f t="shared" si="292"/>
        <v>0</v>
      </c>
      <c r="BU48" s="280">
        <f>'Effort Billable Hours'!BP80</f>
        <v>0</v>
      </c>
      <c r="BV48" s="285">
        <f t="shared" si="293"/>
        <v>0</v>
      </c>
      <c r="BW48" s="280">
        <f>'Effort Billable Hours'!BR80</f>
        <v>0</v>
      </c>
      <c r="BX48" s="285">
        <f t="shared" si="294"/>
        <v>0</v>
      </c>
      <c r="BY48" s="280">
        <f>'Effort Billable Hours'!BT80</f>
        <v>0</v>
      </c>
      <c r="BZ48" s="285">
        <f t="shared" si="295"/>
        <v>0</v>
      </c>
      <c r="CA48" s="280">
        <f>'Effort Billable Hours'!BV80</f>
        <v>0</v>
      </c>
      <c r="CB48" s="285">
        <f t="shared" si="296"/>
        <v>0</v>
      </c>
      <c r="CC48" s="280">
        <f>'Effort Billable Hours'!BX80</f>
        <v>0</v>
      </c>
      <c r="CD48" s="285">
        <f t="shared" si="297"/>
        <v>0</v>
      </c>
      <c r="CE48" s="280">
        <f>'Effort Billable Hours'!BZ80</f>
        <v>0</v>
      </c>
      <c r="CF48" s="285">
        <f t="shared" si="298"/>
        <v>0</v>
      </c>
      <c r="CG48" s="280">
        <f>'Effort Billable Hours'!CB80</f>
        <v>0</v>
      </c>
      <c r="CH48" s="285">
        <f t="shared" si="299"/>
        <v>0</v>
      </c>
      <c r="CI48" s="280">
        <f>'Effort Billable Hours'!CD80</f>
        <v>0</v>
      </c>
      <c r="CJ48" s="285">
        <f t="shared" si="300"/>
        <v>0</v>
      </c>
      <c r="CK48" s="280">
        <f>'Effort Billable Hours'!CF80</f>
        <v>0</v>
      </c>
      <c r="CL48" s="285">
        <f t="shared" si="301"/>
        <v>0</v>
      </c>
      <c r="CM48" s="280">
        <f>'Effort Billable Hours'!CH80</f>
        <v>0</v>
      </c>
      <c r="CN48" s="285">
        <f t="shared" si="302"/>
        <v>0</v>
      </c>
      <c r="CO48" s="280">
        <f>'Effort Billable Hours'!CJ80</f>
        <v>0</v>
      </c>
      <c r="CP48" s="285">
        <f t="shared" si="303"/>
        <v>0</v>
      </c>
      <c r="CQ48" s="280">
        <f>'Effort Billable Hours'!CL80</f>
        <v>0</v>
      </c>
      <c r="CR48" s="285">
        <f t="shared" si="304"/>
        <v>0</v>
      </c>
      <c r="CS48" s="280">
        <f>'Effort Billable Hours'!CN80</f>
        <v>0</v>
      </c>
      <c r="CT48" s="285">
        <f t="shared" si="305"/>
        <v>0</v>
      </c>
      <c r="CU48" s="280">
        <f>'Effort Billable Hours'!CP80</f>
        <v>0</v>
      </c>
      <c r="CV48" s="285">
        <f t="shared" si="306"/>
        <v>0</v>
      </c>
      <c r="CW48" s="280">
        <f>'Effort Billable Hours'!CR80</f>
        <v>0</v>
      </c>
      <c r="CX48" s="285">
        <f t="shared" si="307"/>
        <v>0</v>
      </c>
      <c r="CY48" s="280">
        <f>'Effort Billable Hours'!CT80</f>
        <v>0</v>
      </c>
      <c r="CZ48" s="285">
        <f t="shared" si="308"/>
        <v>0</v>
      </c>
      <c r="DA48" s="280">
        <f>'Effort Billable Hours'!CV80</f>
        <v>0</v>
      </c>
      <c r="DB48" s="285">
        <f t="shared" si="309"/>
        <v>0</v>
      </c>
      <c r="DC48" s="280">
        <f>'Effort Billable Hours'!CX80</f>
        <v>0</v>
      </c>
      <c r="DD48" s="285">
        <f t="shared" si="310"/>
        <v>0</v>
      </c>
      <c r="DE48" s="280">
        <f>'Effort Billable Hours'!CZ80</f>
        <v>0</v>
      </c>
      <c r="DF48" s="285">
        <f t="shared" si="311"/>
        <v>0</v>
      </c>
      <c r="DG48" s="280">
        <f>'Effort Billable Hours'!DB80</f>
        <v>0</v>
      </c>
      <c r="DH48" s="285">
        <f t="shared" si="312"/>
        <v>0</v>
      </c>
      <c r="DI48" s="280">
        <f>'Effort Billable Hours'!DD80</f>
        <v>0</v>
      </c>
      <c r="DJ48" s="285">
        <f t="shared" si="313"/>
        <v>0</v>
      </c>
      <c r="DK48" s="286">
        <f t="shared" si="314"/>
        <v>0</v>
      </c>
      <c r="DL48" s="287">
        <f t="shared" si="315"/>
        <v>0</v>
      </c>
    </row>
    <row r="49" spans="1:116" ht="12" customHeight="1" x14ac:dyDescent="0.2">
      <c r="A49" s="279" t="str">
        <f>'Effort Billable Hours'!AM$13</f>
        <v>Name 36</v>
      </c>
      <c r="B49" s="279" t="str">
        <f>'Effort Billable Hours'!AM$14</f>
        <v>Role</v>
      </c>
      <c r="C49" s="457"/>
      <c r="D49" s="280">
        <f>'Effort Billable Hours'!AM$33</f>
        <v>0</v>
      </c>
      <c r="E49" s="458"/>
      <c r="F49" s="281">
        <f t="shared" si="257"/>
        <v>0</v>
      </c>
      <c r="G49" s="322">
        <f t="shared" si="258"/>
        <v>0</v>
      </c>
      <c r="H49" s="322">
        <f t="shared" si="259"/>
        <v>0</v>
      </c>
      <c r="I49" s="322">
        <f t="shared" si="260"/>
        <v>0</v>
      </c>
      <c r="J49" s="282">
        <f t="shared" si="261"/>
        <v>0</v>
      </c>
      <c r="K49" s="283">
        <f t="shared" si="262"/>
        <v>0</v>
      </c>
      <c r="L49" s="459"/>
      <c r="M49" s="280">
        <f>'Effort Billable Hours'!H81</f>
        <v>0</v>
      </c>
      <c r="N49" s="285">
        <f t="shared" si="263"/>
        <v>0</v>
      </c>
      <c r="O49" s="280">
        <f>'Effort Billable Hours'!J81</f>
        <v>0</v>
      </c>
      <c r="P49" s="285">
        <f t="shared" si="264"/>
        <v>0</v>
      </c>
      <c r="Q49" s="280">
        <f>'Effort Billable Hours'!L81</f>
        <v>0</v>
      </c>
      <c r="R49" s="285">
        <f t="shared" si="265"/>
        <v>0</v>
      </c>
      <c r="S49" s="280">
        <f>'Effort Billable Hours'!N81</f>
        <v>0</v>
      </c>
      <c r="T49" s="285">
        <f t="shared" si="266"/>
        <v>0</v>
      </c>
      <c r="U49" s="280">
        <f>'Effort Billable Hours'!P81</f>
        <v>0</v>
      </c>
      <c r="V49" s="285">
        <f t="shared" si="267"/>
        <v>0</v>
      </c>
      <c r="W49" s="280">
        <f>'Effort Billable Hours'!R81</f>
        <v>0</v>
      </c>
      <c r="X49" s="285">
        <f t="shared" si="268"/>
        <v>0</v>
      </c>
      <c r="Y49" s="280">
        <f>'Effort Billable Hours'!T81</f>
        <v>0</v>
      </c>
      <c r="Z49" s="285">
        <f t="shared" si="269"/>
        <v>0</v>
      </c>
      <c r="AA49" s="280">
        <f>'Effort Billable Hours'!V81</f>
        <v>0</v>
      </c>
      <c r="AB49" s="285">
        <f t="shared" si="270"/>
        <v>0</v>
      </c>
      <c r="AC49" s="280">
        <f>'Effort Billable Hours'!X81</f>
        <v>0</v>
      </c>
      <c r="AD49" s="285">
        <f t="shared" si="271"/>
        <v>0</v>
      </c>
      <c r="AE49" s="280">
        <f>'Effort Billable Hours'!Z81</f>
        <v>0</v>
      </c>
      <c r="AF49" s="285">
        <f t="shared" si="272"/>
        <v>0</v>
      </c>
      <c r="AG49" s="280">
        <f>'Effort Billable Hours'!AB81</f>
        <v>0</v>
      </c>
      <c r="AH49" s="285">
        <f t="shared" si="273"/>
        <v>0</v>
      </c>
      <c r="AI49" s="280">
        <f>'Effort Billable Hours'!AD81</f>
        <v>0</v>
      </c>
      <c r="AJ49" s="285">
        <f t="shared" si="274"/>
        <v>0</v>
      </c>
      <c r="AK49" s="280">
        <f>'Effort Billable Hours'!AF81</f>
        <v>0</v>
      </c>
      <c r="AL49" s="285">
        <f t="shared" si="275"/>
        <v>0</v>
      </c>
      <c r="AM49" s="280">
        <f>'Effort Billable Hours'!AH81</f>
        <v>0</v>
      </c>
      <c r="AN49" s="285">
        <f t="shared" si="276"/>
        <v>0</v>
      </c>
      <c r="AO49" s="280">
        <f>'Effort Billable Hours'!AJ81</f>
        <v>0</v>
      </c>
      <c r="AP49" s="285">
        <f t="shared" si="277"/>
        <v>0</v>
      </c>
      <c r="AQ49" s="280">
        <f>'Effort Billable Hours'!AL81</f>
        <v>0</v>
      </c>
      <c r="AR49" s="285">
        <f t="shared" si="278"/>
        <v>0</v>
      </c>
      <c r="AS49" s="280">
        <f>'Effort Billable Hours'!AN81</f>
        <v>0</v>
      </c>
      <c r="AT49" s="285">
        <f t="shared" si="279"/>
        <v>0</v>
      </c>
      <c r="AU49" s="280">
        <f>'Effort Billable Hours'!AP81</f>
        <v>0</v>
      </c>
      <c r="AV49" s="285">
        <f t="shared" si="280"/>
        <v>0</v>
      </c>
      <c r="AW49" s="280">
        <f>'Effort Billable Hours'!AR81</f>
        <v>0</v>
      </c>
      <c r="AX49" s="285">
        <f t="shared" si="281"/>
        <v>0</v>
      </c>
      <c r="AY49" s="280">
        <f>'Effort Billable Hours'!AT81</f>
        <v>0</v>
      </c>
      <c r="AZ49" s="285">
        <f t="shared" si="282"/>
        <v>0</v>
      </c>
      <c r="BA49" s="280">
        <f>'Effort Billable Hours'!AV81</f>
        <v>0</v>
      </c>
      <c r="BB49" s="285">
        <f t="shared" si="283"/>
        <v>0</v>
      </c>
      <c r="BC49" s="280">
        <f>'Effort Billable Hours'!AX81</f>
        <v>0</v>
      </c>
      <c r="BD49" s="285">
        <f t="shared" si="284"/>
        <v>0</v>
      </c>
      <c r="BE49" s="280">
        <f>'Effort Billable Hours'!AZ81</f>
        <v>0</v>
      </c>
      <c r="BF49" s="285">
        <f t="shared" si="285"/>
        <v>0</v>
      </c>
      <c r="BG49" s="280">
        <f>'Effort Billable Hours'!BB81</f>
        <v>0</v>
      </c>
      <c r="BH49" s="285">
        <f t="shared" si="286"/>
        <v>0</v>
      </c>
      <c r="BI49" s="280">
        <f>'Effort Billable Hours'!BD81</f>
        <v>0</v>
      </c>
      <c r="BJ49" s="285">
        <f t="shared" si="287"/>
        <v>0</v>
      </c>
      <c r="BK49" s="280">
        <f>'Effort Billable Hours'!BF81</f>
        <v>0</v>
      </c>
      <c r="BL49" s="285">
        <f t="shared" si="288"/>
        <v>0</v>
      </c>
      <c r="BM49" s="280">
        <f>'Effort Billable Hours'!BH81</f>
        <v>0</v>
      </c>
      <c r="BN49" s="285">
        <f t="shared" si="289"/>
        <v>0</v>
      </c>
      <c r="BO49" s="280">
        <f>'Effort Billable Hours'!BJ81</f>
        <v>0</v>
      </c>
      <c r="BP49" s="285">
        <f t="shared" si="290"/>
        <v>0</v>
      </c>
      <c r="BQ49" s="280">
        <f>'Effort Billable Hours'!BL81</f>
        <v>0</v>
      </c>
      <c r="BR49" s="285">
        <f t="shared" si="291"/>
        <v>0</v>
      </c>
      <c r="BS49" s="280">
        <f>'Effort Billable Hours'!BN81</f>
        <v>0</v>
      </c>
      <c r="BT49" s="285">
        <f t="shared" si="292"/>
        <v>0</v>
      </c>
      <c r="BU49" s="280">
        <f>'Effort Billable Hours'!BP81</f>
        <v>0</v>
      </c>
      <c r="BV49" s="285">
        <f t="shared" si="293"/>
        <v>0</v>
      </c>
      <c r="BW49" s="280">
        <f>'Effort Billable Hours'!BR81</f>
        <v>0</v>
      </c>
      <c r="BX49" s="285">
        <f t="shared" si="294"/>
        <v>0</v>
      </c>
      <c r="BY49" s="280">
        <f>'Effort Billable Hours'!BT81</f>
        <v>0</v>
      </c>
      <c r="BZ49" s="285">
        <f t="shared" si="295"/>
        <v>0</v>
      </c>
      <c r="CA49" s="280">
        <f>'Effort Billable Hours'!BV81</f>
        <v>0</v>
      </c>
      <c r="CB49" s="285">
        <f t="shared" si="296"/>
        <v>0</v>
      </c>
      <c r="CC49" s="280">
        <f>'Effort Billable Hours'!BX81</f>
        <v>0</v>
      </c>
      <c r="CD49" s="285">
        <f t="shared" si="297"/>
        <v>0</v>
      </c>
      <c r="CE49" s="280">
        <f>'Effort Billable Hours'!BZ81</f>
        <v>0</v>
      </c>
      <c r="CF49" s="285">
        <f t="shared" si="298"/>
        <v>0</v>
      </c>
      <c r="CG49" s="280">
        <f>'Effort Billable Hours'!CB81</f>
        <v>0</v>
      </c>
      <c r="CH49" s="285">
        <f t="shared" si="299"/>
        <v>0</v>
      </c>
      <c r="CI49" s="280">
        <f>'Effort Billable Hours'!CD81</f>
        <v>0</v>
      </c>
      <c r="CJ49" s="285">
        <f t="shared" si="300"/>
        <v>0</v>
      </c>
      <c r="CK49" s="280">
        <f>'Effort Billable Hours'!CF81</f>
        <v>0</v>
      </c>
      <c r="CL49" s="285">
        <f t="shared" si="301"/>
        <v>0</v>
      </c>
      <c r="CM49" s="280">
        <f>'Effort Billable Hours'!CH81</f>
        <v>0</v>
      </c>
      <c r="CN49" s="285">
        <f t="shared" si="302"/>
        <v>0</v>
      </c>
      <c r="CO49" s="280">
        <f>'Effort Billable Hours'!CJ81</f>
        <v>0</v>
      </c>
      <c r="CP49" s="285">
        <f t="shared" si="303"/>
        <v>0</v>
      </c>
      <c r="CQ49" s="280">
        <f>'Effort Billable Hours'!CL81</f>
        <v>0</v>
      </c>
      <c r="CR49" s="285">
        <f t="shared" si="304"/>
        <v>0</v>
      </c>
      <c r="CS49" s="280">
        <f>'Effort Billable Hours'!CN81</f>
        <v>0</v>
      </c>
      <c r="CT49" s="285">
        <f t="shared" si="305"/>
        <v>0</v>
      </c>
      <c r="CU49" s="280">
        <f>'Effort Billable Hours'!CP81</f>
        <v>0</v>
      </c>
      <c r="CV49" s="285">
        <f t="shared" si="306"/>
        <v>0</v>
      </c>
      <c r="CW49" s="280">
        <f>'Effort Billable Hours'!CR81</f>
        <v>0</v>
      </c>
      <c r="CX49" s="285">
        <f t="shared" si="307"/>
        <v>0</v>
      </c>
      <c r="CY49" s="280">
        <f>'Effort Billable Hours'!CT81</f>
        <v>0</v>
      </c>
      <c r="CZ49" s="285">
        <f t="shared" si="308"/>
        <v>0</v>
      </c>
      <c r="DA49" s="280">
        <f>'Effort Billable Hours'!CV81</f>
        <v>0</v>
      </c>
      <c r="DB49" s="285">
        <f t="shared" si="309"/>
        <v>0</v>
      </c>
      <c r="DC49" s="280">
        <f>'Effort Billable Hours'!CX81</f>
        <v>0</v>
      </c>
      <c r="DD49" s="285">
        <f t="shared" si="310"/>
        <v>0</v>
      </c>
      <c r="DE49" s="280">
        <f>'Effort Billable Hours'!CZ81</f>
        <v>0</v>
      </c>
      <c r="DF49" s="285">
        <f t="shared" si="311"/>
        <v>0</v>
      </c>
      <c r="DG49" s="280">
        <f>'Effort Billable Hours'!DB81</f>
        <v>0</v>
      </c>
      <c r="DH49" s="285">
        <f t="shared" si="312"/>
        <v>0</v>
      </c>
      <c r="DI49" s="280">
        <f>'Effort Billable Hours'!DD81</f>
        <v>0</v>
      </c>
      <c r="DJ49" s="285">
        <f t="shared" si="313"/>
        <v>0</v>
      </c>
      <c r="DK49" s="286">
        <f t="shared" si="314"/>
        <v>0</v>
      </c>
      <c r="DL49" s="287">
        <f t="shared" si="315"/>
        <v>0</v>
      </c>
    </row>
    <row r="50" spans="1:116" ht="12" customHeight="1" x14ac:dyDescent="0.2">
      <c r="A50" s="279" t="str">
        <f>'Effort Billable Hours'!AN$13</f>
        <v>Name 37</v>
      </c>
      <c r="B50" s="279" t="str">
        <f>'Effort Billable Hours'!AN$14</f>
        <v>Role</v>
      </c>
      <c r="C50" s="457"/>
      <c r="D50" s="280">
        <f>'Effort Billable Hours'!AN$33</f>
        <v>0</v>
      </c>
      <c r="E50" s="458"/>
      <c r="F50" s="281">
        <f t="shared" si="257"/>
        <v>0</v>
      </c>
      <c r="G50" s="322">
        <f t="shared" si="258"/>
        <v>0</v>
      </c>
      <c r="H50" s="322">
        <f t="shared" si="259"/>
        <v>0</v>
      </c>
      <c r="I50" s="322">
        <f t="shared" si="260"/>
        <v>0</v>
      </c>
      <c r="J50" s="282">
        <f t="shared" si="261"/>
        <v>0</v>
      </c>
      <c r="K50" s="283">
        <f t="shared" si="262"/>
        <v>0</v>
      </c>
      <c r="L50" s="459"/>
      <c r="M50" s="280">
        <f>'Effort Billable Hours'!H82</f>
        <v>0</v>
      </c>
      <c r="N50" s="285">
        <f t="shared" si="263"/>
        <v>0</v>
      </c>
      <c r="O50" s="280">
        <f>'Effort Billable Hours'!J82</f>
        <v>0</v>
      </c>
      <c r="P50" s="285">
        <f t="shared" si="264"/>
        <v>0</v>
      </c>
      <c r="Q50" s="280">
        <f>'Effort Billable Hours'!L82</f>
        <v>0</v>
      </c>
      <c r="R50" s="285">
        <f t="shared" si="265"/>
        <v>0</v>
      </c>
      <c r="S50" s="280">
        <f>'Effort Billable Hours'!N82</f>
        <v>0</v>
      </c>
      <c r="T50" s="285">
        <f t="shared" si="266"/>
        <v>0</v>
      </c>
      <c r="U50" s="280">
        <f>'Effort Billable Hours'!P82</f>
        <v>0</v>
      </c>
      <c r="V50" s="285">
        <f t="shared" si="267"/>
        <v>0</v>
      </c>
      <c r="W50" s="280">
        <f>'Effort Billable Hours'!R82</f>
        <v>0</v>
      </c>
      <c r="X50" s="285">
        <f t="shared" si="268"/>
        <v>0</v>
      </c>
      <c r="Y50" s="280">
        <f>'Effort Billable Hours'!T82</f>
        <v>0</v>
      </c>
      <c r="Z50" s="285">
        <f t="shared" si="269"/>
        <v>0</v>
      </c>
      <c r="AA50" s="280">
        <f>'Effort Billable Hours'!V82</f>
        <v>0</v>
      </c>
      <c r="AB50" s="285">
        <f t="shared" si="270"/>
        <v>0</v>
      </c>
      <c r="AC50" s="280">
        <f>'Effort Billable Hours'!X82</f>
        <v>0</v>
      </c>
      <c r="AD50" s="285">
        <f t="shared" si="271"/>
        <v>0</v>
      </c>
      <c r="AE50" s="280">
        <f>'Effort Billable Hours'!Z82</f>
        <v>0</v>
      </c>
      <c r="AF50" s="285">
        <f t="shared" si="272"/>
        <v>0</v>
      </c>
      <c r="AG50" s="280">
        <f>'Effort Billable Hours'!AB82</f>
        <v>0</v>
      </c>
      <c r="AH50" s="285">
        <f t="shared" si="273"/>
        <v>0</v>
      </c>
      <c r="AI50" s="280">
        <f>'Effort Billable Hours'!AD82</f>
        <v>0</v>
      </c>
      <c r="AJ50" s="285">
        <f t="shared" si="274"/>
        <v>0</v>
      </c>
      <c r="AK50" s="280">
        <f>'Effort Billable Hours'!AF82</f>
        <v>0</v>
      </c>
      <c r="AL50" s="285">
        <f t="shared" si="275"/>
        <v>0</v>
      </c>
      <c r="AM50" s="280">
        <f>'Effort Billable Hours'!AH82</f>
        <v>0</v>
      </c>
      <c r="AN50" s="285">
        <f t="shared" si="276"/>
        <v>0</v>
      </c>
      <c r="AO50" s="280">
        <f>'Effort Billable Hours'!AJ82</f>
        <v>0</v>
      </c>
      <c r="AP50" s="285">
        <f t="shared" si="277"/>
        <v>0</v>
      </c>
      <c r="AQ50" s="280">
        <f>'Effort Billable Hours'!AL82</f>
        <v>0</v>
      </c>
      <c r="AR50" s="285">
        <f t="shared" si="278"/>
        <v>0</v>
      </c>
      <c r="AS50" s="280">
        <f>'Effort Billable Hours'!AN82</f>
        <v>0</v>
      </c>
      <c r="AT50" s="285">
        <f t="shared" si="279"/>
        <v>0</v>
      </c>
      <c r="AU50" s="280">
        <f>'Effort Billable Hours'!AP82</f>
        <v>0</v>
      </c>
      <c r="AV50" s="285">
        <f t="shared" si="280"/>
        <v>0</v>
      </c>
      <c r="AW50" s="280">
        <f>'Effort Billable Hours'!AR82</f>
        <v>0</v>
      </c>
      <c r="AX50" s="285">
        <f t="shared" si="281"/>
        <v>0</v>
      </c>
      <c r="AY50" s="280">
        <f>'Effort Billable Hours'!AT82</f>
        <v>0</v>
      </c>
      <c r="AZ50" s="285">
        <f t="shared" si="282"/>
        <v>0</v>
      </c>
      <c r="BA50" s="280">
        <f>'Effort Billable Hours'!AV82</f>
        <v>0</v>
      </c>
      <c r="BB50" s="285">
        <f t="shared" si="283"/>
        <v>0</v>
      </c>
      <c r="BC50" s="280">
        <f>'Effort Billable Hours'!AX82</f>
        <v>0</v>
      </c>
      <c r="BD50" s="285">
        <f t="shared" si="284"/>
        <v>0</v>
      </c>
      <c r="BE50" s="280">
        <f>'Effort Billable Hours'!AZ82</f>
        <v>0</v>
      </c>
      <c r="BF50" s="285">
        <f t="shared" si="285"/>
        <v>0</v>
      </c>
      <c r="BG50" s="280">
        <f>'Effort Billable Hours'!BB82</f>
        <v>0</v>
      </c>
      <c r="BH50" s="285">
        <f t="shared" si="286"/>
        <v>0</v>
      </c>
      <c r="BI50" s="280">
        <f>'Effort Billable Hours'!BD82</f>
        <v>0</v>
      </c>
      <c r="BJ50" s="285">
        <f t="shared" si="287"/>
        <v>0</v>
      </c>
      <c r="BK50" s="280">
        <f>'Effort Billable Hours'!BF82</f>
        <v>0</v>
      </c>
      <c r="BL50" s="285">
        <f t="shared" si="288"/>
        <v>0</v>
      </c>
      <c r="BM50" s="280">
        <f>'Effort Billable Hours'!BH82</f>
        <v>0</v>
      </c>
      <c r="BN50" s="285">
        <f t="shared" si="289"/>
        <v>0</v>
      </c>
      <c r="BO50" s="280">
        <f>'Effort Billable Hours'!BJ82</f>
        <v>0</v>
      </c>
      <c r="BP50" s="285">
        <f t="shared" si="290"/>
        <v>0</v>
      </c>
      <c r="BQ50" s="280">
        <f>'Effort Billable Hours'!BL82</f>
        <v>0</v>
      </c>
      <c r="BR50" s="285">
        <f t="shared" si="291"/>
        <v>0</v>
      </c>
      <c r="BS50" s="280">
        <f>'Effort Billable Hours'!BN82</f>
        <v>0</v>
      </c>
      <c r="BT50" s="285">
        <f t="shared" si="292"/>
        <v>0</v>
      </c>
      <c r="BU50" s="280">
        <f>'Effort Billable Hours'!BP82</f>
        <v>0</v>
      </c>
      <c r="BV50" s="285">
        <f t="shared" si="293"/>
        <v>0</v>
      </c>
      <c r="BW50" s="280">
        <f>'Effort Billable Hours'!BR82</f>
        <v>0</v>
      </c>
      <c r="BX50" s="285">
        <f t="shared" si="294"/>
        <v>0</v>
      </c>
      <c r="BY50" s="280">
        <f>'Effort Billable Hours'!BT82</f>
        <v>0</v>
      </c>
      <c r="BZ50" s="285">
        <f t="shared" si="295"/>
        <v>0</v>
      </c>
      <c r="CA50" s="280">
        <f>'Effort Billable Hours'!BV82</f>
        <v>0</v>
      </c>
      <c r="CB50" s="285">
        <f t="shared" si="296"/>
        <v>0</v>
      </c>
      <c r="CC50" s="280">
        <f>'Effort Billable Hours'!BX82</f>
        <v>0</v>
      </c>
      <c r="CD50" s="285">
        <f t="shared" si="297"/>
        <v>0</v>
      </c>
      <c r="CE50" s="280">
        <f>'Effort Billable Hours'!BZ82</f>
        <v>0</v>
      </c>
      <c r="CF50" s="285">
        <f t="shared" si="298"/>
        <v>0</v>
      </c>
      <c r="CG50" s="280">
        <f>'Effort Billable Hours'!CB82</f>
        <v>0</v>
      </c>
      <c r="CH50" s="285">
        <f t="shared" si="299"/>
        <v>0</v>
      </c>
      <c r="CI50" s="280">
        <f>'Effort Billable Hours'!CD82</f>
        <v>0</v>
      </c>
      <c r="CJ50" s="285">
        <f t="shared" si="300"/>
        <v>0</v>
      </c>
      <c r="CK50" s="280">
        <f>'Effort Billable Hours'!CF82</f>
        <v>0</v>
      </c>
      <c r="CL50" s="285">
        <f t="shared" si="301"/>
        <v>0</v>
      </c>
      <c r="CM50" s="280">
        <f>'Effort Billable Hours'!CH82</f>
        <v>0</v>
      </c>
      <c r="CN50" s="285">
        <f t="shared" si="302"/>
        <v>0</v>
      </c>
      <c r="CO50" s="280">
        <f>'Effort Billable Hours'!CJ82</f>
        <v>0</v>
      </c>
      <c r="CP50" s="285">
        <f t="shared" si="303"/>
        <v>0</v>
      </c>
      <c r="CQ50" s="280">
        <f>'Effort Billable Hours'!CL82</f>
        <v>0</v>
      </c>
      <c r="CR50" s="285">
        <f t="shared" si="304"/>
        <v>0</v>
      </c>
      <c r="CS50" s="280">
        <f>'Effort Billable Hours'!CN82</f>
        <v>0</v>
      </c>
      <c r="CT50" s="285">
        <f t="shared" si="305"/>
        <v>0</v>
      </c>
      <c r="CU50" s="280">
        <f>'Effort Billable Hours'!CP82</f>
        <v>0</v>
      </c>
      <c r="CV50" s="285">
        <f t="shared" si="306"/>
        <v>0</v>
      </c>
      <c r="CW50" s="280">
        <f>'Effort Billable Hours'!CR82</f>
        <v>0</v>
      </c>
      <c r="CX50" s="285">
        <f t="shared" si="307"/>
        <v>0</v>
      </c>
      <c r="CY50" s="280">
        <f>'Effort Billable Hours'!CT82</f>
        <v>0</v>
      </c>
      <c r="CZ50" s="285">
        <f t="shared" si="308"/>
        <v>0</v>
      </c>
      <c r="DA50" s="280">
        <f>'Effort Billable Hours'!CV82</f>
        <v>0</v>
      </c>
      <c r="DB50" s="285">
        <f t="shared" si="309"/>
        <v>0</v>
      </c>
      <c r="DC50" s="280">
        <f>'Effort Billable Hours'!CX82</f>
        <v>0</v>
      </c>
      <c r="DD50" s="285">
        <f t="shared" si="310"/>
        <v>0</v>
      </c>
      <c r="DE50" s="280">
        <f>'Effort Billable Hours'!CZ82</f>
        <v>0</v>
      </c>
      <c r="DF50" s="285">
        <f t="shared" si="311"/>
        <v>0</v>
      </c>
      <c r="DG50" s="280">
        <f>'Effort Billable Hours'!DB82</f>
        <v>0</v>
      </c>
      <c r="DH50" s="285">
        <f t="shared" si="312"/>
        <v>0</v>
      </c>
      <c r="DI50" s="280">
        <f>'Effort Billable Hours'!DD82</f>
        <v>0</v>
      </c>
      <c r="DJ50" s="285">
        <f t="shared" si="313"/>
        <v>0</v>
      </c>
      <c r="DK50" s="286">
        <f t="shared" si="314"/>
        <v>0</v>
      </c>
      <c r="DL50" s="287">
        <f t="shared" si="315"/>
        <v>0</v>
      </c>
    </row>
    <row r="51" spans="1:116" ht="12" customHeight="1" x14ac:dyDescent="0.2">
      <c r="A51" s="279" t="str">
        <f>'Effort Billable Hours'!AO$13</f>
        <v>Name 38</v>
      </c>
      <c r="B51" s="279" t="str">
        <f>'Effort Billable Hours'!AO$14</f>
        <v>Role</v>
      </c>
      <c r="C51" s="457"/>
      <c r="D51" s="280">
        <f>'Effort Billable Hours'!AO$33</f>
        <v>0</v>
      </c>
      <c r="E51" s="458"/>
      <c r="F51" s="281">
        <f t="shared" si="257"/>
        <v>0</v>
      </c>
      <c r="G51" s="322">
        <f t="shared" si="258"/>
        <v>0</v>
      </c>
      <c r="H51" s="322">
        <f t="shared" si="259"/>
        <v>0</v>
      </c>
      <c r="I51" s="322">
        <f t="shared" si="260"/>
        <v>0</v>
      </c>
      <c r="J51" s="282">
        <f t="shared" si="261"/>
        <v>0</v>
      </c>
      <c r="K51" s="283">
        <f t="shared" si="262"/>
        <v>0</v>
      </c>
      <c r="L51" s="459"/>
      <c r="M51" s="280">
        <f>'Effort Billable Hours'!H83</f>
        <v>0</v>
      </c>
      <c r="N51" s="285">
        <f t="shared" si="263"/>
        <v>0</v>
      </c>
      <c r="O51" s="280">
        <f>'Effort Billable Hours'!J83</f>
        <v>0</v>
      </c>
      <c r="P51" s="285">
        <f t="shared" si="264"/>
        <v>0</v>
      </c>
      <c r="Q51" s="280">
        <f>'Effort Billable Hours'!L83</f>
        <v>0</v>
      </c>
      <c r="R51" s="285">
        <f t="shared" si="265"/>
        <v>0</v>
      </c>
      <c r="S51" s="280">
        <f>'Effort Billable Hours'!N83</f>
        <v>0</v>
      </c>
      <c r="T51" s="285">
        <f t="shared" si="266"/>
        <v>0</v>
      </c>
      <c r="U51" s="280">
        <f>'Effort Billable Hours'!P83</f>
        <v>0</v>
      </c>
      <c r="V51" s="285">
        <f t="shared" si="267"/>
        <v>0</v>
      </c>
      <c r="W51" s="280">
        <f>'Effort Billable Hours'!R83</f>
        <v>0</v>
      </c>
      <c r="X51" s="285">
        <f t="shared" si="268"/>
        <v>0</v>
      </c>
      <c r="Y51" s="280">
        <f>'Effort Billable Hours'!T83</f>
        <v>0</v>
      </c>
      <c r="Z51" s="285">
        <f t="shared" si="269"/>
        <v>0</v>
      </c>
      <c r="AA51" s="280">
        <f>'Effort Billable Hours'!V83</f>
        <v>0</v>
      </c>
      <c r="AB51" s="285">
        <f t="shared" si="270"/>
        <v>0</v>
      </c>
      <c r="AC51" s="280">
        <f>'Effort Billable Hours'!X83</f>
        <v>0</v>
      </c>
      <c r="AD51" s="285">
        <f t="shared" si="271"/>
        <v>0</v>
      </c>
      <c r="AE51" s="280">
        <f>'Effort Billable Hours'!Z83</f>
        <v>0</v>
      </c>
      <c r="AF51" s="285">
        <f t="shared" si="272"/>
        <v>0</v>
      </c>
      <c r="AG51" s="280">
        <f>'Effort Billable Hours'!AB83</f>
        <v>0</v>
      </c>
      <c r="AH51" s="285">
        <f t="shared" si="273"/>
        <v>0</v>
      </c>
      <c r="AI51" s="280">
        <f>'Effort Billable Hours'!AD83</f>
        <v>0</v>
      </c>
      <c r="AJ51" s="285">
        <f t="shared" si="274"/>
        <v>0</v>
      </c>
      <c r="AK51" s="280">
        <f>'Effort Billable Hours'!AF83</f>
        <v>0</v>
      </c>
      <c r="AL51" s="285">
        <f t="shared" si="275"/>
        <v>0</v>
      </c>
      <c r="AM51" s="280">
        <f>'Effort Billable Hours'!AH83</f>
        <v>0</v>
      </c>
      <c r="AN51" s="285">
        <f t="shared" si="276"/>
        <v>0</v>
      </c>
      <c r="AO51" s="280">
        <f>'Effort Billable Hours'!AJ83</f>
        <v>0</v>
      </c>
      <c r="AP51" s="285">
        <f t="shared" si="277"/>
        <v>0</v>
      </c>
      <c r="AQ51" s="280">
        <f>'Effort Billable Hours'!AL83</f>
        <v>0</v>
      </c>
      <c r="AR51" s="285">
        <f t="shared" si="278"/>
        <v>0</v>
      </c>
      <c r="AS51" s="280">
        <f>'Effort Billable Hours'!AN83</f>
        <v>0</v>
      </c>
      <c r="AT51" s="285">
        <f t="shared" si="279"/>
        <v>0</v>
      </c>
      <c r="AU51" s="280">
        <f>'Effort Billable Hours'!AP83</f>
        <v>0</v>
      </c>
      <c r="AV51" s="285">
        <f t="shared" si="280"/>
        <v>0</v>
      </c>
      <c r="AW51" s="280">
        <f>'Effort Billable Hours'!AR83</f>
        <v>0</v>
      </c>
      <c r="AX51" s="285">
        <f t="shared" si="281"/>
        <v>0</v>
      </c>
      <c r="AY51" s="280">
        <f>'Effort Billable Hours'!AT83</f>
        <v>0</v>
      </c>
      <c r="AZ51" s="285">
        <f t="shared" si="282"/>
        <v>0</v>
      </c>
      <c r="BA51" s="280">
        <f>'Effort Billable Hours'!AV83</f>
        <v>0</v>
      </c>
      <c r="BB51" s="285">
        <f t="shared" si="283"/>
        <v>0</v>
      </c>
      <c r="BC51" s="280">
        <f>'Effort Billable Hours'!AX83</f>
        <v>0</v>
      </c>
      <c r="BD51" s="285">
        <f t="shared" si="284"/>
        <v>0</v>
      </c>
      <c r="BE51" s="280">
        <f>'Effort Billable Hours'!AZ83</f>
        <v>0</v>
      </c>
      <c r="BF51" s="285">
        <f t="shared" si="285"/>
        <v>0</v>
      </c>
      <c r="BG51" s="280">
        <f>'Effort Billable Hours'!BB83</f>
        <v>0</v>
      </c>
      <c r="BH51" s="285">
        <f t="shared" si="286"/>
        <v>0</v>
      </c>
      <c r="BI51" s="280">
        <f>'Effort Billable Hours'!BD83</f>
        <v>0</v>
      </c>
      <c r="BJ51" s="285">
        <f t="shared" si="287"/>
        <v>0</v>
      </c>
      <c r="BK51" s="280">
        <f>'Effort Billable Hours'!BF83</f>
        <v>0</v>
      </c>
      <c r="BL51" s="285">
        <f t="shared" si="288"/>
        <v>0</v>
      </c>
      <c r="BM51" s="280">
        <f>'Effort Billable Hours'!BH83</f>
        <v>0</v>
      </c>
      <c r="BN51" s="285">
        <f t="shared" si="289"/>
        <v>0</v>
      </c>
      <c r="BO51" s="280">
        <f>'Effort Billable Hours'!BJ83</f>
        <v>0</v>
      </c>
      <c r="BP51" s="285">
        <f t="shared" si="290"/>
        <v>0</v>
      </c>
      <c r="BQ51" s="280">
        <f>'Effort Billable Hours'!BL83</f>
        <v>0</v>
      </c>
      <c r="BR51" s="285">
        <f t="shared" si="291"/>
        <v>0</v>
      </c>
      <c r="BS51" s="280">
        <f>'Effort Billable Hours'!BN83</f>
        <v>0</v>
      </c>
      <c r="BT51" s="285">
        <f t="shared" si="292"/>
        <v>0</v>
      </c>
      <c r="BU51" s="280">
        <f>'Effort Billable Hours'!BP83</f>
        <v>0</v>
      </c>
      <c r="BV51" s="285">
        <f t="shared" si="293"/>
        <v>0</v>
      </c>
      <c r="BW51" s="280">
        <f>'Effort Billable Hours'!BR83</f>
        <v>0</v>
      </c>
      <c r="BX51" s="285">
        <f t="shared" si="294"/>
        <v>0</v>
      </c>
      <c r="BY51" s="280">
        <f>'Effort Billable Hours'!BT83</f>
        <v>0</v>
      </c>
      <c r="BZ51" s="285">
        <f t="shared" si="295"/>
        <v>0</v>
      </c>
      <c r="CA51" s="280">
        <f>'Effort Billable Hours'!BV83</f>
        <v>0</v>
      </c>
      <c r="CB51" s="285">
        <f t="shared" si="296"/>
        <v>0</v>
      </c>
      <c r="CC51" s="280">
        <f>'Effort Billable Hours'!BX83</f>
        <v>0</v>
      </c>
      <c r="CD51" s="285">
        <f t="shared" si="297"/>
        <v>0</v>
      </c>
      <c r="CE51" s="280">
        <f>'Effort Billable Hours'!BZ83</f>
        <v>0</v>
      </c>
      <c r="CF51" s="285">
        <f t="shared" si="298"/>
        <v>0</v>
      </c>
      <c r="CG51" s="280">
        <f>'Effort Billable Hours'!CB83</f>
        <v>0</v>
      </c>
      <c r="CH51" s="285">
        <f t="shared" si="299"/>
        <v>0</v>
      </c>
      <c r="CI51" s="280">
        <f>'Effort Billable Hours'!CD83</f>
        <v>0</v>
      </c>
      <c r="CJ51" s="285">
        <f t="shared" si="300"/>
        <v>0</v>
      </c>
      <c r="CK51" s="280">
        <f>'Effort Billable Hours'!CF83</f>
        <v>0</v>
      </c>
      <c r="CL51" s="285">
        <f t="shared" si="301"/>
        <v>0</v>
      </c>
      <c r="CM51" s="280">
        <f>'Effort Billable Hours'!CH83</f>
        <v>0</v>
      </c>
      <c r="CN51" s="285">
        <f t="shared" si="302"/>
        <v>0</v>
      </c>
      <c r="CO51" s="280">
        <f>'Effort Billable Hours'!CJ83</f>
        <v>0</v>
      </c>
      <c r="CP51" s="285">
        <f t="shared" si="303"/>
        <v>0</v>
      </c>
      <c r="CQ51" s="280">
        <f>'Effort Billable Hours'!CL83</f>
        <v>0</v>
      </c>
      <c r="CR51" s="285">
        <f t="shared" si="304"/>
        <v>0</v>
      </c>
      <c r="CS51" s="280">
        <f>'Effort Billable Hours'!CN83</f>
        <v>0</v>
      </c>
      <c r="CT51" s="285">
        <f t="shared" si="305"/>
        <v>0</v>
      </c>
      <c r="CU51" s="280">
        <f>'Effort Billable Hours'!CP83</f>
        <v>0</v>
      </c>
      <c r="CV51" s="285">
        <f t="shared" si="306"/>
        <v>0</v>
      </c>
      <c r="CW51" s="280">
        <f>'Effort Billable Hours'!CR83</f>
        <v>0</v>
      </c>
      <c r="CX51" s="285">
        <f t="shared" si="307"/>
        <v>0</v>
      </c>
      <c r="CY51" s="280">
        <f>'Effort Billable Hours'!CT83</f>
        <v>0</v>
      </c>
      <c r="CZ51" s="285">
        <f t="shared" si="308"/>
        <v>0</v>
      </c>
      <c r="DA51" s="280">
        <f>'Effort Billable Hours'!CV83</f>
        <v>0</v>
      </c>
      <c r="DB51" s="285">
        <f t="shared" si="309"/>
        <v>0</v>
      </c>
      <c r="DC51" s="280">
        <f>'Effort Billable Hours'!CX83</f>
        <v>0</v>
      </c>
      <c r="DD51" s="285">
        <f t="shared" si="310"/>
        <v>0</v>
      </c>
      <c r="DE51" s="280">
        <f>'Effort Billable Hours'!CZ83</f>
        <v>0</v>
      </c>
      <c r="DF51" s="285">
        <f t="shared" si="311"/>
        <v>0</v>
      </c>
      <c r="DG51" s="280">
        <f>'Effort Billable Hours'!DB83</f>
        <v>0</v>
      </c>
      <c r="DH51" s="285">
        <f t="shared" si="312"/>
        <v>0</v>
      </c>
      <c r="DI51" s="280">
        <f>'Effort Billable Hours'!DD83</f>
        <v>0</v>
      </c>
      <c r="DJ51" s="285">
        <f t="shared" si="313"/>
        <v>0</v>
      </c>
      <c r="DK51" s="286">
        <f t="shared" si="314"/>
        <v>0</v>
      </c>
      <c r="DL51" s="287">
        <f t="shared" si="315"/>
        <v>0</v>
      </c>
    </row>
    <row r="52" spans="1:116" ht="12" customHeight="1" x14ac:dyDescent="0.2">
      <c r="A52" s="279" t="str">
        <f>'Effort Billable Hours'!AP$13</f>
        <v>Name 39</v>
      </c>
      <c r="B52" s="279" t="str">
        <f>'Effort Billable Hours'!AP$14</f>
        <v>Role</v>
      </c>
      <c r="C52" s="457"/>
      <c r="D52" s="280">
        <f>'Effort Billable Hours'!AP$33</f>
        <v>0</v>
      </c>
      <c r="E52" s="458"/>
      <c r="F52" s="281">
        <f t="shared" si="257"/>
        <v>0</v>
      </c>
      <c r="G52" s="322">
        <f t="shared" si="258"/>
        <v>0</v>
      </c>
      <c r="H52" s="322">
        <f t="shared" si="259"/>
        <v>0</v>
      </c>
      <c r="I52" s="322">
        <f t="shared" si="260"/>
        <v>0</v>
      </c>
      <c r="J52" s="282">
        <f t="shared" si="261"/>
        <v>0</v>
      </c>
      <c r="K52" s="283">
        <f t="shared" si="262"/>
        <v>0</v>
      </c>
      <c r="L52" s="459"/>
      <c r="M52" s="280">
        <f>'Effort Billable Hours'!H84</f>
        <v>0</v>
      </c>
      <c r="N52" s="285">
        <f t="shared" si="263"/>
        <v>0</v>
      </c>
      <c r="O52" s="280">
        <f>'Effort Billable Hours'!J84</f>
        <v>0</v>
      </c>
      <c r="P52" s="285">
        <f t="shared" si="264"/>
        <v>0</v>
      </c>
      <c r="Q52" s="280">
        <f>'Effort Billable Hours'!L84</f>
        <v>0</v>
      </c>
      <c r="R52" s="285">
        <f t="shared" si="265"/>
        <v>0</v>
      </c>
      <c r="S52" s="280">
        <f>'Effort Billable Hours'!N84</f>
        <v>0</v>
      </c>
      <c r="T52" s="285">
        <f t="shared" si="266"/>
        <v>0</v>
      </c>
      <c r="U52" s="280">
        <f>'Effort Billable Hours'!P84</f>
        <v>0</v>
      </c>
      <c r="V52" s="285">
        <f t="shared" si="267"/>
        <v>0</v>
      </c>
      <c r="W52" s="280">
        <f>'Effort Billable Hours'!R84</f>
        <v>0</v>
      </c>
      <c r="X52" s="285">
        <f t="shared" si="268"/>
        <v>0</v>
      </c>
      <c r="Y52" s="280">
        <f>'Effort Billable Hours'!T84</f>
        <v>0</v>
      </c>
      <c r="Z52" s="285">
        <f t="shared" si="269"/>
        <v>0</v>
      </c>
      <c r="AA52" s="280">
        <f>'Effort Billable Hours'!V84</f>
        <v>0</v>
      </c>
      <c r="AB52" s="285">
        <f t="shared" si="270"/>
        <v>0</v>
      </c>
      <c r="AC52" s="280">
        <f>'Effort Billable Hours'!X84</f>
        <v>0</v>
      </c>
      <c r="AD52" s="285">
        <f t="shared" si="271"/>
        <v>0</v>
      </c>
      <c r="AE52" s="280">
        <f>'Effort Billable Hours'!Z84</f>
        <v>0</v>
      </c>
      <c r="AF52" s="285">
        <f t="shared" si="272"/>
        <v>0</v>
      </c>
      <c r="AG52" s="280">
        <f>'Effort Billable Hours'!AB84</f>
        <v>0</v>
      </c>
      <c r="AH52" s="285">
        <f t="shared" si="273"/>
        <v>0</v>
      </c>
      <c r="AI52" s="280">
        <f>'Effort Billable Hours'!AD84</f>
        <v>0</v>
      </c>
      <c r="AJ52" s="285">
        <f t="shared" si="274"/>
        <v>0</v>
      </c>
      <c r="AK52" s="280">
        <f>'Effort Billable Hours'!AF84</f>
        <v>0</v>
      </c>
      <c r="AL52" s="285">
        <f t="shared" si="275"/>
        <v>0</v>
      </c>
      <c r="AM52" s="280">
        <f>'Effort Billable Hours'!AH84</f>
        <v>0</v>
      </c>
      <c r="AN52" s="285">
        <f t="shared" si="276"/>
        <v>0</v>
      </c>
      <c r="AO52" s="280">
        <f>'Effort Billable Hours'!AJ84</f>
        <v>0</v>
      </c>
      <c r="AP52" s="285">
        <f t="shared" si="277"/>
        <v>0</v>
      </c>
      <c r="AQ52" s="280">
        <f>'Effort Billable Hours'!AL84</f>
        <v>0</v>
      </c>
      <c r="AR52" s="285">
        <f t="shared" si="278"/>
        <v>0</v>
      </c>
      <c r="AS52" s="280">
        <f>'Effort Billable Hours'!AN84</f>
        <v>0</v>
      </c>
      <c r="AT52" s="285">
        <f t="shared" si="279"/>
        <v>0</v>
      </c>
      <c r="AU52" s="280">
        <f>'Effort Billable Hours'!AP84</f>
        <v>0</v>
      </c>
      <c r="AV52" s="285">
        <f t="shared" si="280"/>
        <v>0</v>
      </c>
      <c r="AW52" s="280">
        <f>'Effort Billable Hours'!AR84</f>
        <v>0</v>
      </c>
      <c r="AX52" s="285">
        <f t="shared" si="281"/>
        <v>0</v>
      </c>
      <c r="AY52" s="280">
        <f>'Effort Billable Hours'!AT84</f>
        <v>0</v>
      </c>
      <c r="AZ52" s="285">
        <f t="shared" si="282"/>
        <v>0</v>
      </c>
      <c r="BA52" s="280">
        <f>'Effort Billable Hours'!AV84</f>
        <v>0</v>
      </c>
      <c r="BB52" s="285">
        <f t="shared" si="283"/>
        <v>0</v>
      </c>
      <c r="BC52" s="280">
        <f>'Effort Billable Hours'!AX84</f>
        <v>0</v>
      </c>
      <c r="BD52" s="285">
        <f t="shared" si="284"/>
        <v>0</v>
      </c>
      <c r="BE52" s="280">
        <f>'Effort Billable Hours'!AZ84</f>
        <v>0</v>
      </c>
      <c r="BF52" s="285">
        <f t="shared" si="285"/>
        <v>0</v>
      </c>
      <c r="BG52" s="280">
        <f>'Effort Billable Hours'!BB84</f>
        <v>0</v>
      </c>
      <c r="BH52" s="285">
        <f t="shared" si="286"/>
        <v>0</v>
      </c>
      <c r="BI52" s="280">
        <f>'Effort Billable Hours'!BD84</f>
        <v>0</v>
      </c>
      <c r="BJ52" s="285">
        <f t="shared" si="287"/>
        <v>0</v>
      </c>
      <c r="BK52" s="280">
        <f>'Effort Billable Hours'!BF84</f>
        <v>0</v>
      </c>
      <c r="BL52" s="285">
        <f t="shared" si="288"/>
        <v>0</v>
      </c>
      <c r="BM52" s="280">
        <f>'Effort Billable Hours'!BH84</f>
        <v>0</v>
      </c>
      <c r="BN52" s="285">
        <f t="shared" si="289"/>
        <v>0</v>
      </c>
      <c r="BO52" s="280">
        <f>'Effort Billable Hours'!BJ84</f>
        <v>0</v>
      </c>
      <c r="BP52" s="285">
        <f t="shared" si="290"/>
        <v>0</v>
      </c>
      <c r="BQ52" s="280">
        <f>'Effort Billable Hours'!BL84</f>
        <v>0</v>
      </c>
      <c r="BR52" s="285">
        <f t="shared" si="291"/>
        <v>0</v>
      </c>
      <c r="BS52" s="280">
        <f>'Effort Billable Hours'!BN84</f>
        <v>0</v>
      </c>
      <c r="BT52" s="285">
        <f t="shared" si="292"/>
        <v>0</v>
      </c>
      <c r="BU52" s="280">
        <f>'Effort Billable Hours'!BP84</f>
        <v>0</v>
      </c>
      <c r="BV52" s="285">
        <f t="shared" si="293"/>
        <v>0</v>
      </c>
      <c r="BW52" s="280">
        <f>'Effort Billable Hours'!BR84</f>
        <v>0</v>
      </c>
      <c r="BX52" s="285">
        <f t="shared" si="294"/>
        <v>0</v>
      </c>
      <c r="BY52" s="280">
        <f>'Effort Billable Hours'!BT84</f>
        <v>0</v>
      </c>
      <c r="BZ52" s="285">
        <f t="shared" si="295"/>
        <v>0</v>
      </c>
      <c r="CA52" s="280">
        <f>'Effort Billable Hours'!BV84</f>
        <v>0</v>
      </c>
      <c r="CB52" s="285">
        <f t="shared" si="296"/>
        <v>0</v>
      </c>
      <c r="CC52" s="280">
        <f>'Effort Billable Hours'!BX84</f>
        <v>0</v>
      </c>
      <c r="CD52" s="285">
        <f t="shared" si="297"/>
        <v>0</v>
      </c>
      <c r="CE52" s="280">
        <f>'Effort Billable Hours'!BZ84</f>
        <v>0</v>
      </c>
      <c r="CF52" s="285">
        <f t="shared" si="298"/>
        <v>0</v>
      </c>
      <c r="CG52" s="280">
        <f>'Effort Billable Hours'!CB84</f>
        <v>0</v>
      </c>
      <c r="CH52" s="285">
        <f t="shared" si="299"/>
        <v>0</v>
      </c>
      <c r="CI52" s="280">
        <f>'Effort Billable Hours'!CD84</f>
        <v>0</v>
      </c>
      <c r="CJ52" s="285">
        <f t="shared" si="300"/>
        <v>0</v>
      </c>
      <c r="CK52" s="280">
        <f>'Effort Billable Hours'!CF84</f>
        <v>0</v>
      </c>
      <c r="CL52" s="285">
        <f t="shared" si="301"/>
        <v>0</v>
      </c>
      <c r="CM52" s="280">
        <f>'Effort Billable Hours'!CH84</f>
        <v>0</v>
      </c>
      <c r="CN52" s="285">
        <f t="shared" si="302"/>
        <v>0</v>
      </c>
      <c r="CO52" s="280">
        <f>'Effort Billable Hours'!CJ84</f>
        <v>0</v>
      </c>
      <c r="CP52" s="285">
        <f t="shared" si="303"/>
        <v>0</v>
      </c>
      <c r="CQ52" s="280">
        <f>'Effort Billable Hours'!CL84</f>
        <v>0</v>
      </c>
      <c r="CR52" s="285">
        <f t="shared" si="304"/>
        <v>0</v>
      </c>
      <c r="CS52" s="280">
        <f>'Effort Billable Hours'!CN84</f>
        <v>0</v>
      </c>
      <c r="CT52" s="285">
        <f t="shared" si="305"/>
        <v>0</v>
      </c>
      <c r="CU52" s="280">
        <f>'Effort Billable Hours'!CP84</f>
        <v>0</v>
      </c>
      <c r="CV52" s="285">
        <f t="shared" si="306"/>
        <v>0</v>
      </c>
      <c r="CW52" s="280">
        <f>'Effort Billable Hours'!CR84</f>
        <v>0</v>
      </c>
      <c r="CX52" s="285">
        <f t="shared" si="307"/>
        <v>0</v>
      </c>
      <c r="CY52" s="280">
        <f>'Effort Billable Hours'!CT84</f>
        <v>0</v>
      </c>
      <c r="CZ52" s="285">
        <f t="shared" si="308"/>
        <v>0</v>
      </c>
      <c r="DA52" s="280">
        <f>'Effort Billable Hours'!CV84</f>
        <v>0</v>
      </c>
      <c r="DB52" s="285">
        <f t="shared" si="309"/>
        <v>0</v>
      </c>
      <c r="DC52" s="280">
        <f>'Effort Billable Hours'!CX84</f>
        <v>0</v>
      </c>
      <c r="DD52" s="285">
        <f t="shared" si="310"/>
        <v>0</v>
      </c>
      <c r="DE52" s="280">
        <f>'Effort Billable Hours'!CZ84</f>
        <v>0</v>
      </c>
      <c r="DF52" s="285">
        <f t="shared" si="311"/>
        <v>0</v>
      </c>
      <c r="DG52" s="280">
        <f>'Effort Billable Hours'!DB84</f>
        <v>0</v>
      </c>
      <c r="DH52" s="285">
        <f t="shared" si="312"/>
        <v>0</v>
      </c>
      <c r="DI52" s="280">
        <f>'Effort Billable Hours'!DD84</f>
        <v>0</v>
      </c>
      <c r="DJ52" s="285">
        <f t="shared" si="313"/>
        <v>0</v>
      </c>
      <c r="DK52" s="286">
        <f t="shared" si="314"/>
        <v>0</v>
      </c>
      <c r="DL52" s="287">
        <f t="shared" si="315"/>
        <v>0</v>
      </c>
    </row>
    <row r="53" spans="1:116" ht="12" customHeight="1" x14ac:dyDescent="0.2">
      <c r="A53" s="279" t="str">
        <f>'Effort Billable Hours'!AQ$13</f>
        <v>Name 40</v>
      </c>
      <c r="B53" s="279" t="str">
        <f>'Effort Billable Hours'!AQ$14</f>
        <v>Role</v>
      </c>
      <c r="C53" s="457"/>
      <c r="D53" s="280">
        <f>'Effort Billable Hours'!AQ$33</f>
        <v>0</v>
      </c>
      <c r="E53" s="458"/>
      <c r="F53" s="281">
        <f t="shared" si="257"/>
        <v>0</v>
      </c>
      <c r="G53" s="322">
        <f t="shared" si="258"/>
        <v>0</v>
      </c>
      <c r="H53" s="322">
        <f t="shared" si="259"/>
        <v>0</v>
      </c>
      <c r="I53" s="322">
        <f t="shared" si="260"/>
        <v>0</v>
      </c>
      <c r="J53" s="282">
        <f t="shared" si="261"/>
        <v>0</v>
      </c>
      <c r="K53" s="283">
        <f t="shared" si="262"/>
        <v>0</v>
      </c>
      <c r="L53" s="459"/>
      <c r="M53" s="280">
        <f>'Effort Billable Hours'!H85</f>
        <v>0</v>
      </c>
      <c r="N53" s="285">
        <f t="shared" si="263"/>
        <v>0</v>
      </c>
      <c r="O53" s="280">
        <f>'Effort Billable Hours'!J85</f>
        <v>0</v>
      </c>
      <c r="P53" s="285">
        <f t="shared" si="264"/>
        <v>0</v>
      </c>
      <c r="Q53" s="280">
        <f>'Effort Billable Hours'!L85</f>
        <v>0</v>
      </c>
      <c r="R53" s="285">
        <f t="shared" si="265"/>
        <v>0</v>
      </c>
      <c r="S53" s="280">
        <f>'Effort Billable Hours'!N85</f>
        <v>0</v>
      </c>
      <c r="T53" s="285">
        <f t="shared" si="266"/>
        <v>0</v>
      </c>
      <c r="U53" s="280">
        <f>'Effort Billable Hours'!P85</f>
        <v>0</v>
      </c>
      <c r="V53" s="285">
        <f t="shared" si="267"/>
        <v>0</v>
      </c>
      <c r="W53" s="280">
        <f>'Effort Billable Hours'!R85</f>
        <v>0</v>
      </c>
      <c r="X53" s="285">
        <f t="shared" si="268"/>
        <v>0</v>
      </c>
      <c r="Y53" s="280">
        <f>'Effort Billable Hours'!T85</f>
        <v>0</v>
      </c>
      <c r="Z53" s="285">
        <f t="shared" si="269"/>
        <v>0</v>
      </c>
      <c r="AA53" s="280">
        <f>'Effort Billable Hours'!V85</f>
        <v>0</v>
      </c>
      <c r="AB53" s="285">
        <f t="shared" si="270"/>
        <v>0</v>
      </c>
      <c r="AC53" s="280">
        <f>'Effort Billable Hours'!X85</f>
        <v>0</v>
      </c>
      <c r="AD53" s="285">
        <f t="shared" si="271"/>
        <v>0</v>
      </c>
      <c r="AE53" s="280">
        <f>'Effort Billable Hours'!Z85</f>
        <v>0</v>
      </c>
      <c r="AF53" s="285">
        <f t="shared" si="272"/>
        <v>0</v>
      </c>
      <c r="AG53" s="280">
        <f>'Effort Billable Hours'!AB85</f>
        <v>0</v>
      </c>
      <c r="AH53" s="285">
        <f t="shared" si="273"/>
        <v>0</v>
      </c>
      <c r="AI53" s="280">
        <f>'Effort Billable Hours'!AD85</f>
        <v>0</v>
      </c>
      <c r="AJ53" s="285">
        <f t="shared" si="274"/>
        <v>0</v>
      </c>
      <c r="AK53" s="280">
        <f>'Effort Billable Hours'!AF85</f>
        <v>0</v>
      </c>
      <c r="AL53" s="285">
        <f t="shared" si="275"/>
        <v>0</v>
      </c>
      <c r="AM53" s="280">
        <f>'Effort Billable Hours'!AH85</f>
        <v>0</v>
      </c>
      <c r="AN53" s="285">
        <f t="shared" si="276"/>
        <v>0</v>
      </c>
      <c r="AO53" s="280">
        <f>'Effort Billable Hours'!AJ85</f>
        <v>0</v>
      </c>
      <c r="AP53" s="285">
        <f t="shared" si="277"/>
        <v>0</v>
      </c>
      <c r="AQ53" s="280">
        <f>'Effort Billable Hours'!AL85</f>
        <v>0</v>
      </c>
      <c r="AR53" s="285">
        <f t="shared" si="278"/>
        <v>0</v>
      </c>
      <c r="AS53" s="280">
        <f>'Effort Billable Hours'!AN85</f>
        <v>0</v>
      </c>
      <c r="AT53" s="285">
        <f t="shared" si="279"/>
        <v>0</v>
      </c>
      <c r="AU53" s="280">
        <f>'Effort Billable Hours'!AP85</f>
        <v>0</v>
      </c>
      <c r="AV53" s="285">
        <f t="shared" si="280"/>
        <v>0</v>
      </c>
      <c r="AW53" s="280">
        <f>'Effort Billable Hours'!AR85</f>
        <v>0</v>
      </c>
      <c r="AX53" s="285">
        <f t="shared" si="281"/>
        <v>0</v>
      </c>
      <c r="AY53" s="280">
        <f>'Effort Billable Hours'!AT85</f>
        <v>0</v>
      </c>
      <c r="AZ53" s="285">
        <f t="shared" si="282"/>
        <v>0</v>
      </c>
      <c r="BA53" s="280">
        <f>'Effort Billable Hours'!AV85</f>
        <v>0</v>
      </c>
      <c r="BB53" s="285">
        <f t="shared" si="283"/>
        <v>0</v>
      </c>
      <c r="BC53" s="280">
        <f>'Effort Billable Hours'!AX85</f>
        <v>0</v>
      </c>
      <c r="BD53" s="285">
        <f t="shared" si="284"/>
        <v>0</v>
      </c>
      <c r="BE53" s="280">
        <f>'Effort Billable Hours'!AZ85</f>
        <v>0</v>
      </c>
      <c r="BF53" s="285">
        <f t="shared" si="285"/>
        <v>0</v>
      </c>
      <c r="BG53" s="280">
        <f>'Effort Billable Hours'!BB85</f>
        <v>0</v>
      </c>
      <c r="BH53" s="285">
        <f t="shared" si="286"/>
        <v>0</v>
      </c>
      <c r="BI53" s="280">
        <f>'Effort Billable Hours'!BD85</f>
        <v>0</v>
      </c>
      <c r="BJ53" s="285">
        <f t="shared" si="287"/>
        <v>0</v>
      </c>
      <c r="BK53" s="280">
        <f>'Effort Billable Hours'!BF85</f>
        <v>0</v>
      </c>
      <c r="BL53" s="285">
        <f t="shared" si="288"/>
        <v>0</v>
      </c>
      <c r="BM53" s="280">
        <f>'Effort Billable Hours'!BH85</f>
        <v>0</v>
      </c>
      <c r="BN53" s="285">
        <f t="shared" si="289"/>
        <v>0</v>
      </c>
      <c r="BO53" s="280">
        <f>'Effort Billable Hours'!BJ85</f>
        <v>0</v>
      </c>
      <c r="BP53" s="285">
        <f t="shared" si="290"/>
        <v>0</v>
      </c>
      <c r="BQ53" s="280">
        <f>'Effort Billable Hours'!BL85</f>
        <v>0</v>
      </c>
      <c r="BR53" s="285">
        <f t="shared" si="291"/>
        <v>0</v>
      </c>
      <c r="BS53" s="280">
        <f>'Effort Billable Hours'!BN85</f>
        <v>0</v>
      </c>
      <c r="BT53" s="285">
        <f t="shared" si="292"/>
        <v>0</v>
      </c>
      <c r="BU53" s="280">
        <f>'Effort Billable Hours'!BP85</f>
        <v>0</v>
      </c>
      <c r="BV53" s="285">
        <f t="shared" si="293"/>
        <v>0</v>
      </c>
      <c r="BW53" s="280">
        <f>'Effort Billable Hours'!BR85</f>
        <v>0</v>
      </c>
      <c r="BX53" s="285">
        <f t="shared" si="294"/>
        <v>0</v>
      </c>
      <c r="BY53" s="280">
        <f>'Effort Billable Hours'!BT85</f>
        <v>0</v>
      </c>
      <c r="BZ53" s="285">
        <f t="shared" si="295"/>
        <v>0</v>
      </c>
      <c r="CA53" s="280">
        <f>'Effort Billable Hours'!BV85</f>
        <v>0</v>
      </c>
      <c r="CB53" s="285">
        <f t="shared" si="296"/>
        <v>0</v>
      </c>
      <c r="CC53" s="280">
        <f>'Effort Billable Hours'!BX85</f>
        <v>0</v>
      </c>
      <c r="CD53" s="285">
        <f t="shared" si="297"/>
        <v>0</v>
      </c>
      <c r="CE53" s="280">
        <f>'Effort Billable Hours'!BZ85</f>
        <v>0</v>
      </c>
      <c r="CF53" s="285">
        <f t="shared" si="298"/>
        <v>0</v>
      </c>
      <c r="CG53" s="280">
        <f>'Effort Billable Hours'!CB85</f>
        <v>0</v>
      </c>
      <c r="CH53" s="285">
        <f t="shared" si="299"/>
        <v>0</v>
      </c>
      <c r="CI53" s="280">
        <f>'Effort Billable Hours'!CD85</f>
        <v>0</v>
      </c>
      <c r="CJ53" s="285">
        <f t="shared" si="300"/>
        <v>0</v>
      </c>
      <c r="CK53" s="280">
        <f>'Effort Billable Hours'!CF85</f>
        <v>0</v>
      </c>
      <c r="CL53" s="285">
        <f t="shared" si="301"/>
        <v>0</v>
      </c>
      <c r="CM53" s="280">
        <f>'Effort Billable Hours'!CH85</f>
        <v>0</v>
      </c>
      <c r="CN53" s="285">
        <f t="shared" si="302"/>
        <v>0</v>
      </c>
      <c r="CO53" s="280">
        <f>'Effort Billable Hours'!CJ85</f>
        <v>0</v>
      </c>
      <c r="CP53" s="285">
        <f t="shared" si="303"/>
        <v>0</v>
      </c>
      <c r="CQ53" s="280">
        <f>'Effort Billable Hours'!CL85</f>
        <v>0</v>
      </c>
      <c r="CR53" s="285">
        <f t="shared" si="304"/>
        <v>0</v>
      </c>
      <c r="CS53" s="280">
        <f>'Effort Billable Hours'!CN85</f>
        <v>0</v>
      </c>
      <c r="CT53" s="285">
        <f t="shared" si="305"/>
        <v>0</v>
      </c>
      <c r="CU53" s="280">
        <f>'Effort Billable Hours'!CP85</f>
        <v>0</v>
      </c>
      <c r="CV53" s="285">
        <f t="shared" si="306"/>
        <v>0</v>
      </c>
      <c r="CW53" s="280">
        <f>'Effort Billable Hours'!CR85</f>
        <v>0</v>
      </c>
      <c r="CX53" s="285">
        <f t="shared" si="307"/>
        <v>0</v>
      </c>
      <c r="CY53" s="280">
        <f>'Effort Billable Hours'!CT85</f>
        <v>0</v>
      </c>
      <c r="CZ53" s="285">
        <f t="shared" si="308"/>
        <v>0</v>
      </c>
      <c r="DA53" s="280">
        <f>'Effort Billable Hours'!CV85</f>
        <v>0</v>
      </c>
      <c r="DB53" s="285">
        <f t="shared" si="309"/>
        <v>0</v>
      </c>
      <c r="DC53" s="280">
        <f>'Effort Billable Hours'!CX85</f>
        <v>0</v>
      </c>
      <c r="DD53" s="285">
        <f t="shared" si="310"/>
        <v>0</v>
      </c>
      <c r="DE53" s="280">
        <f>'Effort Billable Hours'!CZ85</f>
        <v>0</v>
      </c>
      <c r="DF53" s="285">
        <f t="shared" si="311"/>
        <v>0</v>
      </c>
      <c r="DG53" s="280">
        <f>'Effort Billable Hours'!DB85</f>
        <v>0</v>
      </c>
      <c r="DH53" s="285">
        <f t="shared" si="312"/>
        <v>0</v>
      </c>
      <c r="DI53" s="280">
        <f>'Effort Billable Hours'!DD85</f>
        <v>0</v>
      </c>
      <c r="DJ53" s="285">
        <f t="shared" si="313"/>
        <v>0</v>
      </c>
      <c r="DK53" s="286">
        <f t="shared" si="314"/>
        <v>0</v>
      </c>
      <c r="DL53" s="287">
        <f t="shared" si="315"/>
        <v>0</v>
      </c>
    </row>
    <row r="54" spans="1:116" ht="12" customHeight="1" x14ac:dyDescent="0.2">
      <c r="A54" s="279" t="str">
        <f>'Effort Billable Hours'!AR$13</f>
        <v>Name 41</v>
      </c>
      <c r="B54" s="279" t="str">
        <f>'Effort Billable Hours'!AR$14</f>
        <v>Role</v>
      </c>
      <c r="C54" s="457"/>
      <c r="D54" s="280">
        <f>'Effort Billable Hours'!AR$33</f>
        <v>0</v>
      </c>
      <c r="E54" s="458"/>
      <c r="F54" s="281">
        <f t="shared" si="257"/>
        <v>0</v>
      </c>
      <c r="G54" s="322">
        <f t="shared" si="258"/>
        <v>0</v>
      </c>
      <c r="H54" s="322">
        <f t="shared" si="259"/>
        <v>0</v>
      </c>
      <c r="I54" s="322">
        <f t="shared" si="260"/>
        <v>0</v>
      </c>
      <c r="J54" s="282">
        <f t="shared" si="261"/>
        <v>0</v>
      </c>
      <c r="K54" s="283">
        <f t="shared" si="262"/>
        <v>0</v>
      </c>
      <c r="L54" s="459"/>
      <c r="M54" s="280">
        <f>'Effort Billable Hours'!H86</f>
        <v>0</v>
      </c>
      <c r="N54" s="285">
        <f t="shared" si="263"/>
        <v>0</v>
      </c>
      <c r="O54" s="280">
        <f>'Effort Billable Hours'!J86</f>
        <v>0</v>
      </c>
      <c r="P54" s="285">
        <f t="shared" si="264"/>
        <v>0</v>
      </c>
      <c r="Q54" s="280">
        <f>'Effort Billable Hours'!L86</f>
        <v>0</v>
      </c>
      <c r="R54" s="285">
        <f t="shared" si="265"/>
        <v>0</v>
      </c>
      <c r="S54" s="280">
        <f>'Effort Billable Hours'!N86</f>
        <v>0</v>
      </c>
      <c r="T54" s="285">
        <f t="shared" si="266"/>
        <v>0</v>
      </c>
      <c r="U54" s="280">
        <f>'Effort Billable Hours'!P86</f>
        <v>0</v>
      </c>
      <c r="V54" s="285">
        <f t="shared" si="267"/>
        <v>0</v>
      </c>
      <c r="W54" s="280">
        <f>'Effort Billable Hours'!R86</f>
        <v>0</v>
      </c>
      <c r="X54" s="285">
        <f t="shared" si="268"/>
        <v>0</v>
      </c>
      <c r="Y54" s="280">
        <f>'Effort Billable Hours'!T86</f>
        <v>0</v>
      </c>
      <c r="Z54" s="285">
        <f t="shared" si="269"/>
        <v>0</v>
      </c>
      <c r="AA54" s="280">
        <f>'Effort Billable Hours'!V86</f>
        <v>0</v>
      </c>
      <c r="AB54" s="285">
        <f t="shared" si="270"/>
        <v>0</v>
      </c>
      <c r="AC54" s="280">
        <f>'Effort Billable Hours'!X86</f>
        <v>0</v>
      </c>
      <c r="AD54" s="285">
        <f t="shared" si="271"/>
        <v>0</v>
      </c>
      <c r="AE54" s="280">
        <f>'Effort Billable Hours'!Z86</f>
        <v>0</v>
      </c>
      <c r="AF54" s="285">
        <f t="shared" si="272"/>
        <v>0</v>
      </c>
      <c r="AG54" s="280">
        <f>'Effort Billable Hours'!AB86</f>
        <v>0</v>
      </c>
      <c r="AH54" s="285">
        <f t="shared" si="273"/>
        <v>0</v>
      </c>
      <c r="AI54" s="280">
        <f>'Effort Billable Hours'!AD86</f>
        <v>0</v>
      </c>
      <c r="AJ54" s="285">
        <f t="shared" si="274"/>
        <v>0</v>
      </c>
      <c r="AK54" s="280">
        <f>'Effort Billable Hours'!AF86</f>
        <v>0</v>
      </c>
      <c r="AL54" s="285">
        <f t="shared" si="275"/>
        <v>0</v>
      </c>
      <c r="AM54" s="280">
        <f>'Effort Billable Hours'!AH86</f>
        <v>0</v>
      </c>
      <c r="AN54" s="285">
        <f t="shared" si="276"/>
        <v>0</v>
      </c>
      <c r="AO54" s="280">
        <f>'Effort Billable Hours'!AJ86</f>
        <v>0</v>
      </c>
      <c r="AP54" s="285">
        <f t="shared" si="277"/>
        <v>0</v>
      </c>
      <c r="AQ54" s="280">
        <f>'Effort Billable Hours'!AL86</f>
        <v>0</v>
      </c>
      <c r="AR54" s="285">
        <f t="shared" si="278"/>
        <v>0</v>
      </c>
      <c r="AS54" s="280">
        <f>'Effort Billable Hours'!AN86</f>
        <v>0</v>
      </c>
      <c r="AT54" s="285">
        <f t="shared" si="279"/>
        <v>0</v>
      </c>
      <c r="AU54" s="280">
        <f>'Effort Billable Hours'!AP86</f>
        <v>0</v>
      </c>
      <c r="AV54" s="285">
        <f t="shared" si="280"/>
        <v>0</v>
      </c>
      <c r="AW54" s="280">
        <f>'Effort Billable Hours'!AR86</f>
        <v>0</v>
      </c>
      <c r="AX54" s="285">
        <f t="shared" si="281"/>
        <v>0</v>
      </c>
      <c r="AY54" s="280">
        <f>'Effort Billable Hours'!AT86</f>
        <v>0</v>
      </c>
      <c r="AZ54" s="285">
        <f t="shared" si="282"/>
        <v>0</v>
      </c>
      <c r="BA54" s="280">
        <f>'Effort Billable Hours'!AV86</f>
        <v>0</v>
      </c>
      <c r="BB54" s="285">
        <f t="shared" si="283"/>
        <v>0</v>
      </c>
      <c r="BC54" s="280">
        <f>'Effort Billable Hours'!AX86</f>
        <v>0</v>
      </c>
      <c r="BD54" s="285">
        <f t="shared" si="284"/>
        <v>0</v>
      </c>
      <c r="BE54" s="280">
        <f>'Effort Billable Hours'!AZ86</f>
        <v>0</v>
      </c>
      <c r="BF54" s="285">
        <f t="shared" si="285"/>
        <v>0</v>
      </c>
      <c r="BG54" s="280">
        <f>'Effort Billable Hours'!BB86</f>
        <v>0</v>
      </c>
      <c r="BH54" s="285">
        <f t="shared" si="286"/>
        <v>0</v>
      </c>
      <c r="BI54" s="280">
        <f>'Effort Billable Hours'!BD86</f>
        <v>0</v>
      </c>
      <c r="BJ54" s="285">
        <f t="shared" si="287"/>
        <v>0</v>
      </c>
      <c r="BK54" s="280">
        <f>'Effort Billable Hours'!BF86</f>
        <v>0</v>
      </c>
      <c r="BL54" s="285">
        <f t="shared" si="288"/>
        <v>0</v>
      </c>
      <c r="BM54" s="280">
        <f>'Effort Billable Hours'!BH86</f>
        <v>0</v>
      </c>
      <c r="BN54" s="285">
        <f t="shared" si="289"/>
        <v>0</v>
      </c>
      <c r="BO54" s="280">
        <f>'Effort Billable Hours'!BJ86</f>
        <v>0</v>
      </c>
      <c r="BP54" s="285">
        <f t="shared" si="290"/>
        <v>0</v>
      </c>
      <c r="BQ54" s="280">
        <f>'Effort Billable Hours'!BL86</f>
        <v>0</v>
      </c>
      <c r="BR54" s="285">
        <f t="shared" si="291"/>
        <v>0</v>
      </c>
      <c r="BS54" s="280">
        <f>'Effort Billable Hours'!BN86</f>
        <v>0</v>
      </c>
      <c r="BT54" s="285">
        <f t="shared" si="292"/>
        <v>0</v>
      </c>
      <c r="BU54" s="280">
        <f>'Effort Billable Hours'!BP86</f>
        <v>0</v>
      </c>
      <c r="BV54" s="285">
        <f t="shared" si="293"/>
        <v>0</v>
      </c>
      <c r="BW54" s="280">
        <f>'Effort Billable Hours'!BR86</f>
        <v>0</v>
      </c>
      <c r="BX54" s="285">
        <f t="shared" si="294"/>
        <v>0</v>
      </c>
      <c r="BY54" s="280">
        <f>'Effort Billable Hours'!BT86</f>
        <v>0</v>
      </c>
      <c r="BZ54" s="285">
        <f t="shared" si="295"/>
        <v>0</v>
      </c>
      <c r="CA54" s="280">
        <f>'Effort Billable Hours'!BV86</f>
        <v>0</v>
      </c>
      <c r="CB54" s="285">
        <f t="shared" si="296"/>
        <v>0</v>
      </c>
      <c r="CC54" s="280">
        <f>'Effort Billable Hours'!BX86</f>
        <v>0</v>
      </c>
      <c r="CD54" s="285">
        <f t="shared" si="297"/>
        <v>0</v>
      </c>
      <c r="CE54" s="280">
        <f>'Effort Billable Hours'!BZ86</f>
        <v>0</v>
      </c>
      <c r="CF54" s="285">
        <f t="shared" si="298"/>
        <v>0</v>
      </c>
      <c r="CG54" s="280">
        <f>'Effort Billable Hours'!CB86</f>
        <v>0</v>
      </c>
      <c r="CH54" s="285">
        <f t="shared" si="299"/>
        <v>0</v>
      </c>
      <c r="CI54" s="280">
        <f>'Effort Billable Hours'!CD86</f>
        <v>0</v>
      </c>
      <c r="CJ54" s="285">
        <f t="shared" si="300"/>
        <v>0</v>
      </c>
      <c r="CK54" s="280">
        <f>'Effort Billable Hours'!CF86</f>
        <v>0</v>
      </c>
      <c r="CL54" s="285">
        <f t="shared" si="301"/>
        <v>0</v>
      </c>
      <c r="CM54" s="280">
        <f>'Effort Billable Hours'!CH86</f>
        <v>0</v>
      </c>
      <c r="CN54" s="285">
        <f t="shared" si="302"/>
        <v>0</v>
      </c>
      <c r="CO54" s="280">
        <f>'Effort Billable Hours'!CJ86</f>
        <v>0</v>
      </c>
      <c r="CP54" s="285">
        <f t="shared" si="303"/>
        <v>0</v>
      </c>
      <c r="CQ54" s="280">
        <f>'Effort Billable Hours'!CL86</f>
        <v>0</v>
      </c>
      <c r="CR54" s="285">
        <f t="shared" si="304"/>
        <v>0</v>
      </c>
      <c r="CS54" s="280">
        <f>'Effort Billable Hours'!CN86</f>
        <v>0</v>
      </c>
      <c r="CT54" s="285">
        <f t="shared" si="305"/>
        <v>0</v>
      </c>
      <c r="CU54" s="280">
        <f>'Effort Billable Hours'!CP86</f>
        <v>0</v>
      </c>
      <c r="CV54" s="285">
        <f t="shared" si="306"/>
        <v>0</v>
      </c>
      <c r="CW54" s="280">
        <f>'Effort Billable Hours'!CR86</f>
        <v>0</v>
      </c>
      <c r="CX54" s="285">
        <f t="shared" si="307"/>
        <v>0</v>
      </c>
      <c r="CY54" s="280">
        <f>'Effort Billable Hours'!CT86</f>
        <v>0</v>
      </c>
      <c r="CZ54" s="285">
        <f t="shared" si="308"/>
        <v>0</v>
      </c>
      <c r="DA54" s="280">
        <f>'Effort Billable Hours'!CV86</f>
        <v>0</v>
      </c>
      <c r="DB54" s="285">
        <f t="shared" si="309"/>
        <v>0</v>
      </c>
      <c r="DC54" s="280">
        <f>'Effort Billable Hours'!CX86</f>
        <v>0</v>
      </c>
      <c r="DD54" s="285">
        <f t="shared" si="310"/>
        <v>0</v>
      </c>
      <c r="DE54" s="280">
        <f>'Effort Billable Hours'!CZ86</f>
        <v>0</v>
      </c>
      <c r="DF54" s="285">
        <f t="shared" si="311"/>
        <v>0</v>
      </c>
      <c r="DG54" s="280">
        <f>'Effort Billable Hours'!DB86</f>
        <v>0</v>
      </c>
      <c r="DH54" s="285">
        <f t="shared" si="312"/>
        <v>0</v>
      </c>
      <c r="DI54" s="280">
        <f>'Effort Billable Hours'!DD86</f>
        <v>0</v>
      </c>
      <c r="DJ54" s="285">
        <f t="shared" si="313"/>
        <v>0</v>
      </c>
      <c r="DK54" s="286">
        <f t="shared" si="314"/>
        <v>0</v>
      </c>
      <c r="DL54" s="287">
        <f t="shared" si="315"/>
        <v>0</v>
      </c>
    </row>
    <row r="55" spans="1:116" ht="12" customHeight="1" x14ac:dyDescent="0.2">
      <c r="A55" s="279" t="str">
        <f>'Effort Billable Hours'!AS$13</f>
        <v>Name 42</v>
      </c>
      <c r="B55" s="279" t="str">
        <f>'Effort Billable Hours'!AS$14</f>
        <v>Role</v>
      </c>
      <c r="C55" s="457"/>
      <c r="D55" s="280">
        <f>'Effort Billable Hours'!AS$33</f>
        <v>0</v>
      </c>
      <c r="E55" s="458"/>
      <c r="F55" s="281">
        <f t="shared" si="257"/>
        <v>0</v>
      </c>
      <c r="G55" s="322">
        <f t="shared" si="258"/>
        <v>0</v>
      </c>
      <c r="H55" s="322">
        <f t="shared" si="259"/>
        <v>0</v>
      </c>
      <c r="I55" s="322">
        <f t="shared" si="260"/>
        <v>0</v>
      </c>
      <c r="J55" s="282">
        <f t="shared" si="261"/>
        <v>0</v>
      </c>
      <c r="K55" s="283">
        <f t="shared" si="262"/>
        <v>0</v>
      </c>
      <c r="L55" s="459"/>
      <c r="M55" s="280">
        <f>'Effort Billable Hours'!H87</f>
        <v>0</v>
      </c>
      <c r="N55" s="285">
        <f t="shared" si="263"/>
        <v>0</v>
      </c>
      <c r="O55" s="280">
        <f>'Effort Billable Hours'!J87</f>
        <v>0</v>
      </c>
      <c r="P55" s="285">
        <f t="shared" si="264"/>
        <v>0</v>
      </c>
      <c r="Q55" s="280">
        <f>'Effort Billable Hours'!L87</f>
        <v>0</v>
      </c>
      <c r="R55" s="285">
        <f t="shared" si="265"/>
        <v>0</v>
      </c>
      <c r="S55" s="280">
        <f>'Effort Billable Hours'!N87</f>
        <v>0</v>
      </c>
      <c r="T55" s="285">
        <f t="shared" si="266"/>
        <v>0</v>
      </c>
      <c r="U55" s="280">
        <f>'Effort Billable Hours'!P87</f>
        <v>0</v>
      </c>
      <c r="V55" s="285">
        <f t="shared" si="267"/>
        <v>0</v>
      </c>
      <c r="W55" s="280">
        <f>'Effort Billable Hours'!R87</f>
        <v>0</v>
      </c>
      <c r="X55" s="285">
        <f t="shared" si="268"/>
        <v>0</v>
      </c>
      <c r="Y55" s="280">
        <f>'Effort Billable Hours'!T87</f>
        <v>0</v>
      </c>
      <c r="Z55" s="285">
        <f t="shared" si="269"/>
        <v>0</v>
      </c>
      <c r="AA55" s="280">
        <f>'Effort Billable Hours'!V87</f>
        <v>0</v>
      </c>
      <c r="AB55" s="285">
        <f t="shared" si="270"/>
        <v>0</v>
      </c>
      <c r="AC55" s="280">
        <f>'Effort Billable Hours'!X87</f>
        <v>0</v>
      </c>
      <c r="AD55" s="285">
        <f t="shared" si="271"/>
        <v>0</v>
      </c>
      <c r="AE55" s="280">
        <f>'Effort Billable Hours'!Z87</f>
        <v>0</v>
      </c>
      <c r="AF55" s="285">
        <f t="shared" si="272"/>
        <v>0</v>
      </c>
      <c r="AG55" s="280">
        <f>'Effort Billable Hours'!AB87</f>
        <v>0</v>
      </c>
      <c r="AH55" s="285">
        <f t="shared" si="273"/>
        <v>0</v>
      </c>
      <c r="AI55" s="280">
        <f>'Effort Billable Hours'!AD87</f>
        <v>0</v>
      </c>
      <c r="AJ55" s="285">
        <f t="shared" si="274"/>
        <v>0</v>
      </c>
      <c r="AK55" s="280">
        <f>'Effort Billable Hours'!AF87</f>
        <v>0</v>
      </c>
      <c r="AL55" s="285">
        <f t="shared" si="275"/>
        <v>0</v>
      </c>
      <c r="AM55" s="280">
        <f>'Effort Billable Hours'!AH87</f>
        <v>0</v>
      </c>
      <c r="AN55" s="285">
        <f t="shared" si="276"/>
        <v>0</v>
      </c>
      <c r="AO55" s="280">
        <f>'Effort Billable Hours'!AJ87</f>
        <v>0</v>
      </c>
      <c r="AP55" s="285">
        <f t="shared" si="277"/>
        <v>0</v>
      </c>
      <c r="AQ55" s="280">
        <f>'Effort Billable Hours'!AL87</f>
        <v>0</v>
      </c>
      <c r="AR55" s="285">
        <f t="shared" si="278"/>
        <v>0</v>
      </c>
      <c r="AS55" s="280">
        <f>'Effort Billable Hours'!AN87</f>
        <v>0</v>
      </c>
      <c r="AT55" s="285">
        <f t="shared" si="279"/>
        <v>0</v>
      </c>
      <c r="AU55" s="280">
        <f>'Effort Billable Hours'!AP87</f>
        <v>0</v>
      </c>
      <c r="AV55" s="285">
        <f t="shared" si="280"/>
        <v>0</v>
      </c>
      <c r="AW55" s="280">
        <f>'Effort Billable Hours'!AR87</f>
        <v>0</v>
      </c>
      <c r="AX55" s="285">
        <f t="shared" si="281"/>
        <v>0</v>
      </c>
      <c r="AY55" s="280">
        <f>'Effort Billable Hours'!AT87</f>
        <v>0</v>
      </c>
      <c r="AZ55" s="285">
        <f t="shared" si="282"/>
        <v>0</v>
      </c>
      <c r="BA55" s="280">
        <f>'Effort Billable Hours'!AV87</f>
        <v>0</v>
      </c>
      <c r="BB55" s="285">
        <f t="shared" si="283"/>
        <v>0</v>
      </c>
      <c r="BC55" s="280">
        <f>'Effort Billable Hours'!AX87</f>
        <v>0</v>
      </c>
      <c r="BD55" s="285">
        <f t="shared" si="284"/>
        <v>0</v>
      </c>
      <c r="BE55" s="280">
        <f>'Effort Billable Hours'!AZ87</f>
        <v>0</v>
      </c>
      <c r="BF55" s="285">
        <f t="shared" si="285"/>
        <v>0</v>
      </c>
      <c r="BG55" s="280">
        <f>'Effort Billable Hours'!BB87</f>
        <v>0</v>
      </c>
      <c r="BH55" s="285">
        <f t="shared" si="286"/>
        <v>0</v>
      </c>
      <c r="BI55" s="280">
        <f>'Effort Billable Hours'!BD87</f>
        <v>0</v>
      </c>
      <c r="BJ55" s="285">
        <f t="shared" si="287"/>
        <v>0</v>
      </c>
      <c r="BK55" s="280">
        <f>'Effort Billable Hours'!BF87</f>
        <v>0</v>
      </c>
      <c r="BL55" s="285">
        <f t="shared" si="288"/>
        <v>0</v>
      </c>
      <c r="BM55" s="280">
        <f>'Effort Billable Hours'!BH87</f>
        <v>0</v>
      </c>
      <c r="BN55" s="285">
        <f t="shared" si="289"/>
        <v>0</v>
      </c>
      <c r="BO55" s="280">
        <f>'Effort Billable Hours'!BJ87</f>
        <v>0</v>
      </c>
      <c r="BP55" s="285">
        <f t="shared" si="290"/>
        <v>0</v>
      </c>
      <c r="BQ55" s="280">
        <f>'Effort Billable Hours'!BL87</f>
        <v>0</v>
      </c>
      <c r="BR55" s="285">
        <f t="shared" si="291"/>
        <v>0</v>
      </c>
      <c r="BS55" s="280">
        <f>'Effort Billable Hours'!BN87</f>
        <v>0</v>
      </c>
      <c r="BT55" s="285">
        <f t="shared" si="292"/>
        <v>0</v>
      </c>
      <c r="BU55" s="280">
        <f>'Effort Billable Hours'!BP87</f>
        <v>0</v>
      </c>
      <c r="BV55" s="285">
        <f t="shared" si="293"/>
        <v>0</v>
      </c>
      <c r="BW55" s="280">
        <f>'Effort Billable Hours'!BR87</f>
        <v>0</v>
      </c>
      <c r="BX55" s="285">
        <f t="shared" si="294"/>
        <v>0</v>
      </c>
      <c r="BY55" s="280">
        <f>'Effort Billable Hours'!BT87</f>
        <v>0</v>
      </c>
      <c r="BZ55" s="285">
        <f t="shared" si="295"/>
        <v>0</v>
      </c>
      <c r="CA55" s="280">
        <f>'Effort Billable Hours'!BV87</f>
        <v>0</v>
      </c>
      <c r="CB55" s="285">
        <f t="shared" si="296"/>
        <v>0</v>
      </c>
      <c r="CC55" s="280">
        <f>'Effort Billable Hours'!BX87</f>
        <v>0</v>
      </c>
      <c r="CD55" s="285">
        <f t="shared" si="297"/>
        <v>0</v>
      </c>
      <c r="CE55" s="280">
        <f>'Effort Billable Hours'!BZ87</f>
        <v>0</v>
      </c>
      <c r="CF55" s="285">
        <f t="shared" si="298"/>
        <v>0</v>
      </c>
      <c r="CG55" s="280">
        <f>'Effort Billable Hours'!CB87</f>
        <v>0</v>
      </c>
      <c r="CH55" s="285">
        <f t="shared" si="299"/>
        <v>0</v>
      </c>
      <c r="CI55" s="280">
        <f>'Effort Billable Hours'!CD87</f>
        <v>0</v>
      </c>
      <c r="CJ55" s="285">
        <f t="shared" si="300"/>
        <v>0</v>
      </c>
      <c r="CK55" s="280">
        <f>'Effort Billable Hours'!CF87</f>
        <v>0</v>
      </c>
      <c r="CL55" s="285">
        <f t="shared" si="301"/>
        <v>0</v>
      </c>
      <c r="CM55" s="280">
        <f>'Effort Billable Hours'!CH87</f>
        <v>0</v>
      </c>
      <c r="CN55" s="285">
        <f t="shared" si="302"/>
        <v>0</v>
      </c>
      <c r="CO55" s="280">
        <f>'Effort Billable Hours'!CJ87</f>
        <v>0</v>
      </c>
      <c r="CP55" s="285">
        <f t="shared" si="303"/>
        <v>0</v>
      </c>
      <c r="CQ55" s="280">
        <f>'Effort Billable Hours'!CL87</f>
        <v>0</v>
      </c>
      <c r="CR55" s="285">
        <f t="shared" si="304"/>
        <v>0</v>
      </c>
      <c r="CS55" s="280">
        <f>'Effort Billable Hours'!CN87</f>
        <v>0</v>
      </c>
      <c r="CT55" s="285">
        <f t="shared" si="305"/>
        <v>0</v>
      </c>
      <c r="CU55" s="280">
        <f>'Effort Billable Hours'!CP87</f>
        <v>0</v>
      </c>
      <c r="CV55" s="285">
        <f t="shared" si="306"/>
        <v>0</v>
      </c>
      <c r="CW55" s="280">
        <f>'Effort Billable Hours'!CR87</f>
        <v>0</v>
      </c>
      <c r="CX55" s="285">
        <f t="shared" si="307"/>
        <v>0</v>
      </c>
      <c r="CY55" s="280">
        <f>'Effort Billable Hours'!CT87</f>
        <v>0</v>
      </c>
      <c r="CZ55" s="285">
        <f t="shared" si="308"/>
        <v>0</v>
      </c>
      <c r="DA55" s="280">
        <f>'Effort Billable Hours'!CV87</f>
        <v>0</v>
      </c>
      <c r="DB55" s="285">
        <f t="shared" si="309"/>
        <v>0</v>
      </c>
      <c r="DC55" s="280">
        <f>'Effort Billable Hours'!CX87</f>
        <v>0</v>
      </c>
      <c r="DD55" s="285">
        <f t="shared" si="310"/>
        <v>0</v>
      </c>
      <c r="DE55" s="280">
        <f>'Effort Billable Hours'!CZ87</f>
        <v>0</v>
      </c>
      <c r="DF55" s="285">
        <f t="shared" si="311"/>
        <v>0</v>
      </c>
      <c r="DG55" s="280">
        <f>'Effort Billable Hours'!DB87</f>
        <v>0</v>
      </c>
      <c r="DH55" s="285">
        <f t="shared" si="312"/>
        <v>0</v>
      </c>
      <c r="DI55" s="280">
        <f>'Effort Billable Hours'!DD87</f>
        <v>0</v>
      </c>
      <c r="DJ55" s="285">
        <f t="shared" si="313"/>
        <v>0</v>
      </c>
      <c r="DK55" s="286">
        <f t="shared" si="314"/>
        <v>0</v>
      </c>
      <c r="DL55" s="287">
        <f t="shared" si="315"/>
        <v>0</v>
      </c>
    </row>
    <row r="56" spans="1:116" ht="12" customHeight="1" x14ac:dyDescent="0.2">
      <c r="A56" s="279" t="str">
        <f>'Effort Billable Hours'!AT$13</f>
        <v>Name 43</v>
      </c>
      <c r="B56" s="279" t="str">
        <f>'Effort Billable Hours'!AT$14</f>
        <v>Role</v>
      </c>
      <c r="C56" s="457"/>
      <c r="D56" s="280">
        <f>'Effort Billable Hours'!AT$33</f>
        <v>0</v>
      </c>
      <c r="E56" s="458"/>
      <c r="F56" s="281">
        <f t="shared" si="257"/>
        <v>0</v>
      </c>
      <c r="G56" s="322">
        <f t="shared" si="258"/>
        <v>0</v>
      </c>
      <c r="H56" s="322">
        <f t="shared" si="259"/>
        <v>0</v>
      </c>
      <c r="I56" s="322">
        <f t="shared" si="260"/>
        <v>0</v>
      </c>
      <c r="J56" s="282">
        <f t="shared" si="261"/>
        <v>0</v>
      </c>
      <c r="K56" s="283">
        <f t="shared" si="262"/>
        <v>0</v>
      </c>
      <c r="L56" s="459"/>
      <c r="M56" s="280">
        <f>'Effort Billable Hours'!H88</f>
        <v>0</v>
      </c>
      <c r="N56" s="285">
        <f t="shared" si="263"/>
        <v>0</v>
      </c>
      <c r="O56" s="280">
        <f>'Effort Billable Hours'!J88</f>
        <v>0</v>
      </c>
      <c r="P56" s="285">
        <f t="shared" si="264"/>
        <v>0</v>
      </c>
      <c r="Q56" s="280">
        <f>'Effort Billable Hours'!L88</f>
        <v>0</v>
      </c>
      <c r="R56" s="285">
        <f t="shared" si="265"/>
        <v>0</v>
      </c>
      <c r="S56" s="280">
        <f>'Effort Billable Hours'!N88</f>
        <v>0</v>
      </c>
      <c r="T56" s="285">
        <f t="shared" si="266"/>
        <v>0</v>
      </c>
      <c r="U56" s="280">
        <f>'Effort Billable Hours'!P88</f>
        <v>0</v>
      </c>
      <c r="V56" s="285">
        <f t="shared" si="267"/>
        <v>0</v>
      </c>
      <c r="W56" s="280">
        <f>'Effort Billable Hours'!R88</f>
        <v>0</v>
      </c>
      <c r="X56" s="285">
        <f t="shared" si="268"/>
        <v>0</v>
      </c>
      <c r="Y56" s="280">
        <f>'Effort Billable Hours'!T88</f>
        <v>0</v>
      </c>
      <c r="Z56" s="285">
        <f t="shared" si="269"/>
        <v>0</v>
      </c>
      <c r="AA56" s="280">
        <f>'Effort Billable Hours'!V88</f>
        <v>0</v>
      </c>
      <c r="AB56" s="285">
        <f t="shared" si="270"/>
        <v>0</v>
      </c>
      <c r="AC56" s="280">
        <f>'Effort Billable Hours'!X88</f>
        <v>0</v>
      </c>
      <c r="AD56" s="285">
        <f t="shared" si="271"/>
        <v>0</v>
      </c>
      <c r="AE56" s="280">
        <f>'Effort Billable Hours'!Z88</f>
        <v>0</v>
      </c>
      <c r="AF56" s="285">
        <f t="shared" si="272"/>
        <v>0</v>
      </c>
      <c r="AG56" s="280">
        <f>'Effort Billable Hours'!AB88</f>
        <v>0</v>
      </c>
      <c r="AH56" s="285">
        <f t="shared" si="273"/>
        <v>0</v>
      </c>
      <c r="AI56" s="280">
        <f>'Effort Billable Hours'!AD88</f>
        <v>0</v>
      </c>
      <c r="AJ56" s="285">
        <f t="shared" si="274"/>
        <v>0</v>
      </c>
      <c r="AK56" s="280">
        <f>'Effort Billable Hours'!AF88</f>
        <v>0</v>
      </c>
      <c r="AL56" s="285">
        <f t="shared" si="275"/>
        <v>0</v>
      </c>
      <c r="AM56" s="280">
        <f>'Effort Billable Hours'!AH88</f>
        <v>0</v>
      </c>
      <c r="AN56" s="285">
        <f t="shared" si="276"/>
        <v>0</v>
      </c>
      <c r="AO56" s="280">
        <f>'Effort Billable Hours'!AJ88</f>
        <v>0</v>
      </c>
      <c r="AP56" s="285">
        <f t="shared" si="277"/>
        <v>0</v>
      </c>
      <c r="AQ56" s="280">
        <f>'Effort Billable Hours'!AL88</f>
        <v>0</v>
      </c>
      <c r="AR56" s="285">
        <f t="shared" si="278"/>
        <v>0</v>
      </c>
      <c r="AS56" s="280">
        <f>'Effort Billable Hours'!AN88</f>
        <v>0</v>
      </c>
      <c r="AT56" s="285">
        <f t="shared" si="279"/>
        <v>0</v>
      </c>
      <c r="AU56" s="280">
        <f>'Effort Billable Hours'!AP88</f>
        <v>0</v>
      </c>
      <c r="AV56" s="285">
        <f t="shared" si="280"/>
        <v>0</v>
      </c>
      <c r="AW56" s="280">
        <f>'Effort Billable Hours'!AR88</f>
        <v>0</v>
      </c>
      <c r="AX56" s="285">
        <f t="shared" si="281"/>
        <v>0</v>
      </c>
      <c r="AY56" s="280">
        <f>'Effort Billable Hours'!AT88</f>
        <v>0</v>
      </c>
      <c r="AZ56" s="285">
        <f t="shared" si="282"/>
        <v>0</v>
      </c>
      <c r="BA56" s="280">
        <f>'Effort Billable Hours'!AV88</f>
        <v>0</v>
      </c>
      <c r="BB56" s="285">
        <f t="shared" si="283"/>
        <v>0</v>
      </c>
      <c r="BC56" s="280">
        <f>'Effort Billable Hours'!AX88</f>
        <v>0</v>
      </c>
      <c r="BD56" s="285">
        <f t="shared" si="284"/>
        <v>0</v>
      </c>
      <c r="BE56" s="280">
        <f>'Effort Billable Hours'!AZ88</f>
        <v>0</v>
      </c>
      <c r="BF56" s="285">
        <f t="shared" si="285"/>
        <v>0</v>
      </c>
      <c r="BG56" s="280">
        <f>'Effort Billable Hours'!BB88</f>
        <v>0</v>
      </c>
      <c r="BH56" s="285">
        <f t="shared" si="286"/>
        <v>0</v>
      </c>
      <c r="BI56" s="280">
        <f>'Effort Billable Hours'!BD88</f>
        <v>0</v>
      </c>
      <c r="BJ56" s="285">
        <f t="shared" si="287"/>
        <v>0</v>
      </c>
      <c r="BK56" s="280">
        <f>'Effort Billable Hours'!BF88</f>
        <v>0</v>
      </c>
      <c r="BL56" s="285">
        <f t="shared" si="288"/>
        <v>0</v>
      </c>
      <c r="BM56" s="280">
        <f>'Effort Billable Hours'!BH88</f>
        <v>0</v>
      </c>
      <c r="BN56" s="285">
        <f t="shared" si="289"/>
        <v>0</v>
      </c>
      <c r="BO56" s="280">
        <f>'Effort Billable Hours'!BJ88</f>
        <v>0</v>
      </c>
      <c r="BP56" s="285">
        <f t="shared" si="290"/>
        <v>0</v>
      </c>
      <c r="BQ56" s="280">
        <f>'Effort Billable Hours'!BL88</f>
        <v>0</v>
      </c>
      <c r="BR56" s="285">
        <f t="shared" si="291"/>
        <v>0</v>
      </c>
      <c r="BS56" s="280">
        <f>'Effort Billable Hours'!BN88</f>
        <v>0</v>
      </c>
      <c r="BT56" s="285">
        <f t="shared" si="292"/>
        <v>0</v>
      </c>
      <c r="BU56" s="280">
        <f>'Effort Billable Hours'!BP88</f>
        <v>0</v>
      </c>
      <c r="BV56" s="285">
        <f t="shared" si="293"/>
        <v>0</v>
      </c>
      <c r="BW56" s="280">
        <f>'Effort Billable Hours'!BR88</f>
        <v>0</v>
      </c>
      <c r="BX56" s="285">
        <f t="shared" si="294"/>
        <v>0</v>
      </c>
      <c r="BY56" s="280">
        <f>'Effort Billable Hours'!BT88</f>
        <v>0</v>
      </c>
      <c r="BZ56" s="285">
        <f t="shared" si="295"/>
        <v>0</v>
      </c>
      <c r="CA56" s="280">
        <f>'Effort Billable Hours'!BV88</f>
        <v>0</v>
      </c>
      <c r="CB56" s="285">
        <f t="shared" si="296"/>
        <v>0</v>
      </c>
      <c r="CC56" s="280">
        <f>'Effort Billable Hours'!BX88</f>
        <v>0</v>
      </c>
      <c r="CD56" s="285">
        <f t="shared" si="297"/>
        <v>0</v>
      </c>
      <c r="CE56" s="280">
        <f>'Effort Billable Hours'!BZ88</f>
        <v>0</v>
      </c>
      <c r="CF56" s="285">
        <f t="shared" si="298"/>
        <v>0</v>
      </c>
      <c r="CG56" s="280">
        <f>'Effort Billable Hours'!CB88</f>
        <v>0</v>
      </c>
      <c r="CH56" s="285">
        <f t="shared" si="299"/>
        <v>0</v>
      </c>
      <c r="CI56" s="280">
        <f>'Effort Billable Hours'!CD88</f>
        <v>0</v>
      </c>
      <c r="CJ56" s="285">
        <f t="shared" si="300"/>
        <v>0</v>
      </c>
      <c r="CK56" s="280">
        <f>'Effort Billable Hours'!CF88</f>
        <v>0</v>
      </c>
      <c r="CL56" s="285">
        <f t="shared" si="301"/>
        <v>0</v>
      </c>
      <c r="CM56" s="280">
        <f>'Effort Billable Hours'!CH88</f>
        <v>0</v>
      </c>
      <c r="CN56" s="285">
        <f t="shared" si="302"/>
        <v>0</v>
      </c>
      <c r="CO56" s="280">
        <f>'Effort Billable Hours'!CJ88</f>
        <v>0</v>
      </c>
      <c r="CP56" s="285">
        <f t="shared" si="303"/>
        <v>0</v>
      </c>
      <c r="CQ56" s="280">
        <f>'Effort Billable Hours'!CL88</f>
        <v>0</v>
      </c>
      <c r="CR56" s="285">
        <f t="shared" si="304"/>
        <v>0</v>
      </c>
      <c r="CS56" s="280">
        <f>'Effort Billable Hours'!CN88</f>
        <v>0</v>
      </c>
      <c r="CT56" s="285">
        <f t="shared" si="305"/>
        <v>0</v>
      </c>
      <c r="CU56" s="280">
        <f>'Effort Billable Hours'!CP88</f>
        <v>0</v>
      </c>
      <c r="CV56" s="285">
        <f t="shared" si="306"/>
        <v>0</v>
      </c>
      <c r="CW56" s="280">
        <f>'Effort Billable Hours'!CR88</f>
        <v>0</v>
      </c>
      <c r="CX56" s="285">
        <f t="shared" si="307"/>
        <v>0</v>
      </c>
      <c r="CY56" s="280">
        <f>'Effort Billable Hours'!CT88</f>
        <v>0</v>
      </c>
      <c r="CZ56" s="285">
        <f t="shared" si="308"/>
        <v>0</v>
      </c>
      <c r="DA56" s="280">
        <f>'Effort Billable Hours'!CV88</f>
        <v>0</v>
      </c>
      <c r="DB56" s="285">
        <f t="shared" si="309"/>
        <v>0</v>
      </c>
      <c r="DC56" s="280">
        <f>'Effort Billable Hours'!CX88</f>
        <v>0</v>
      </c>
      <c r="DD56" s="285">
        <f t="shared" si="310"/>
        <v>0</v>
      </c>
      <c r="DE56" s="280">
        <f>'Effort Billable Hours'!CZ88</f>
        <v>0</v>
      </c>
      <c r="DF56" s="285">
        <f t="shared" si="311"/>
        <v>0</v>
      </c>
      <c r="DG56" s="280">
        <f>'Effort Billable Hours'!DB88</f>
        <v>0</v>
      </c>
      <c r="DH56" s="285">
        <f t="shared" si="312"/>
        <v>0</v>
      </c>
      <c r="DI56" s="280">
        <f>'Effort Billable Hours'!DD88</f>
        <v>0</v>
      </c>
      <c r="DJ56" s="285">
        <f t="shared" si="313"/>
        <v>0</v>
      </c>
      <c r="DK56" s="286">
        <f t="shared" si="314"/>
        <v>0</v>
      </c>
      <c r="DL56" s="287">
        <f t="shared" si="315"/>
        <v>0</v>
      </c>
    </row>
    <row r="57" spans="1:116" ht="12" customHeight="1" x14ac:dyDescent="0.2">
      <c r="A57" s="279" t="str">
        <f>'Effort Billable Hours'!AU$13</f>
        <v>Name 44</v>
      </c>
      <c r="B57" s="279" t="str">
        <f>'Effort Billable Hours'!AU$14</f>
        <v>Role</v>
      </c>
      <c r="C57" s="457"/>
      <c r="D57" s="280">
        <f>'Effort Billable Hours'!AU$33</f>
        <v>0</v>
      </c>
      <c r="E57" s="458"/>
      <c r="F57" s="281">
        <f t="shared" si="257"/>
        <v>0</v>
      </c>
      <c r="G57" s="322">
        <f t="shared" si="258"/>
        <v>0</v>
      </c>
      <c r="H57" s="322">
        <f t="shared" si="259"/>
        <v>0</v>
      </c>
      <c r="I57" s="322">
        <f t="shared" si="260"/>
        <v>0</v>
      </c>
      <c r="J57" s="282">
        <f t="shared" si="261"/>
        <v>0</v>
      </c>
      <c r="K57" s="283">
        <f t="shared" si="262"/>
        <v>0</v>
      </c>
      <c r="L57" s="459"/>
      <c r="M57" s="280">
        <f>'Effort Billable Hours'!H89</f>
        <v>0</v>
      </c>
      <c r="N57" s="285">
        <f t="shared" si="263"/>
        <v>0</v>
      </c>
      <c r="O57" s="280">
        <f>'Effort Billable Hours'!J89</f>
        <v>0</v>
      </c>
      <c r="P57" s="285">
        <f t="shared" si="264"/>
        <v>0</v>
      </c>
      <c r="Q57" s="280">
        <f>'Effort Billable Hours'!L89</f>
        <v>0</v>
      </c>
      <c r="R57" s="285">
        <f t="shared" si="265"/>
        <v>0</v>
      </c>
      <c r="S57" s="280">
        <f>'Effort Billable Hours'!N89</f>
        <v>0</v>
      </c>
      <c r="T57" s="285">
        <f t="shared" si="266"/>
        <v>0</v>
      </c>
      <c r="U57" s="280">
        <f>'Effort Billable Hours'!P89</f>
        <v>0</v>
      </c>
      <c r="V57" s="285">
        <f t="shared" si="267"/>
        <v>0</v>
      </c>
      <c r="W57" s="280">
        <f>'Effort Billable Hours'!R89</f>
        <v>0</v>
      </c>
      <c r="X57" s="285">
        <f t="shared" si="268"/>
        <v>0</v>
      </c>
      <c r="Y57" s="280">
        <f>'Effort Billable Hours'!T89</f>
        <v>0</v>
      </c>
      <c r="Z57" s="285">
        <f t="shared" si="269"/>
        <v>0</v>
      </c>
      <c r="AA57" s="280">
        <f>'Effort Billable Hours'!V89</f>
        <v>0</v>
      </c>
      <c r="AB57" s="285">
        <f t="shared" si="270"/>
        <v>0</v>
      </c>
      <c r="AC57" s="280">
        <f>'Effort Billable Hours'!X89</f>
        <v>0</v>
      </c>
      <c r="AD57" s="285">
        <f t="shared" si="271"/>
        <v>0</v>
      </c>
      <c r="AE57" s="280">
        <f>'Effort Billable Hours'!Z89</f>
        <v>0</v>
      </c>
      <c r="AF57" s="285">
        <f t="shared" si="272"/>
        <v>0</v>
      </c>
      <c r="AG57" s="280">
        <f>'Effort Billable Hours'!AB89</f>
        <v>0</v>
      </c>
      <c r="AH57" s="285">
        <f t="shared" si="273"/>
        <v>0</v>
      </c>
      <c r="AI57" s="280">
        <f>'Effort Billable Hours'!AD89</f>
        <v>0</v>
      </c>
      <c r="AJ57" s="285">
        <f t="shared" si="274"/>
        <v>0</v>
      </c>
      <c r="AK57" s="280">
        <f>'Effort Billable Hours'!AF89</f>
        <v>0</v>
      </c>
      <c r="AL57" s="285">
        <f t="shared" si="275"/>
        <v>0</v>
      </c>
      <c r="AM57" s="280">
        <f>'Effort Billable Hours'!AH89</f>
        <v>0</v>
      </c>
      <c r="AN57" s="285">
        <f t="shared" si="276"/>
        <v>0</v>
      </c>
      <c r="AO57" s="280">
        <f>'Effort Billable Hours'!AJ89</f>
        <v>0</v>
      </c>
      <c r="AP57" s="285">
        <f t="shared" si="277"/>
        <v>0</v>
      </c>
      <c r="AQ57" s="280">
        <f>'Effort Billable Hours'!AL89</f>
        <v>0</v>
      </c>
      <c r="AR57" s="285">
        <f t="shared" si="278"/>
        <v>0</v>
      </c>
      <c r="AS57" s="280">
        <f>'Effort Billable Hours'!AN89</f>
        <v>0</v>
      </c>
      <c r="AT57" s="285">
        <f t="shared" si="279"/>
        <v>0</v>
      </c>
      <c r="AU57" s="280">
        <f>'Effort Billable Hours'!AP89</f>
        <v>0</v>
      </c>
      <c r="AV57" s="285">
        <f t="shared" si="280"/>
        <v>0</v>
      </c>
      <c r="AW57" s="280">
        <f>'Effort Billable Hours'!AR89</f>
        <v>0</v>
      </c>
      <c r="AX57" s="285">
        <f t="shared" si="281"/>
        <v>0</v>
      </c>
      <c r="AY57" s="280">
        <f>'Effort Billable Hours'!AT89</f>
        <v>0</v>
      </c>
      <c r="AZ57" s="285">
        <f t="shared" si="282"/>
        <v>0</v>
      </c>
      <c r="BA57" s="280">
        <f>'Effort Billable Hours'!AV89</f>
        <v>0</v>
      </c>
      <c r="BB57" s="285">
        <f t="shared" si="283"/>
        <v>0</v>
      </c>
      <c r="BC57" s="280">
        <f>'Effort Billable Hours'!AX89</f>
        <v>0</v>
      </c>
      <c r="BD57" s="285">
        <f t="shared" si="284"/>
        <v>0</v>
      </c>
      <c r="BE57" s="280">
        <f>'Effort Billable Hours'!AZ89</f>
        <v>0</v>
      </c>
      <c r="BF57" s="285">
        <f t="shared" si="285"/>
        <v>0</v>
      </c>
      <c r="BG57" s="280">
        <f>'Effort Billable Hours'!BB89</f>
        <v>0</v>
      </c>
      <c r="BH57" s="285">
        <f t="shared" si="286"/>
        <v>0</v>
      </c>
      <c r="BI57" s="280">
        <f>'Effort Billable Hours'!BD89</f>
        <v>0</v>
      </c>
      <c r="BJ57" s="285">
        <f t="shared" si="287"/>
        <v>0</v>
      </c>
      <c r="BK57" s="280">
        <f>'Effort Billable Hours'!BF89</f>
        <v>0</v>
      </c>
      <c r="BL57" s="285">
        <f t="shared" si="288"/>
        <v>0</v>
      </c>
      <c r="BM57" s="280">
        <f>'Effort Billable Hours'!BH89</f>
        <v>0</v>
      </c>
      <c r="BN57" s="285">
        <f t="shared" si="289"/>
        <v>0</v>
      </c>
      <c r="BO57" s="280">
        <f>'Effort Billable Hours'!BJ89</f>
        <v>0</v>
      </c>
      <c r="BP57" s="285">
        <f t="shared" si="290"/>
        <v>0</v>
      </c>
      <c r="BQ57" s="280">
        <f>'Effort Billable Hours'!BL89</f>
        <v>0</v>
      </c>
      <c r="BR57" s="285">
        <f t="shared" si="291"/>
        <v>0</v>
      </c>
      <c r="BS57" s="280">
        <f>'Effort Billable Hours'!BN89</f>
        <v>0</v>
      </c>
      <c r="BT57" s="285">
        <f t="shared" si="292"/>
        <v>0</v>
      </c>
      <c r="BU57" s="280">
        <f>'Effort Billable Hours'!BP89</f>
        <v>0</v>
      </c>
      <c r="BV57" s="285">
        <f t="shared" si="293"/>
        <v>0</v>
      </c>
      <c r="BW57" s="280">
        <f>'Effort Billable Hours'!BR89</f>
        <v>0</v>
      </c>
      <c r="BX57" s="285">
        <f t="shared" si="294"/>
        <v>0</v>
      </c>
      <c r="BY57" s="280">
        <f>'Effort Billable Hours'!BT89</f>
        <v>0</v>
      </c>
      <c r="BZ57" s="285">
        <f t="shared" si="295"/>
        <v>0</v>
      </c>
      <c r="CA57" s="280">
        <f>'Effort Billable Hours'!BV89</f>
        <v>0</v>
      </c>
      <c r="CB57" s="285">
        <f t="shared" si="296"/>
        <v>0</v>
      </c>
      <c r="CC57" s="280">
        <f>'Effort Billable Hours'!BX89</f>
        <v>0</v>
      </c>
      <c r="CD57" s="285">
        <f t="shared" si="297"/>
        <v>0</v>
      </c>
      <c r="CE57" s="280">
        <f>'Effort Billable Hours'!BZ89</f>
        <v>0</v>
      </c>
      <c r="CF57" s="285">
        <f t="shared" si="298"/>
        <v>0</v>
      </c>
      <c r="CG57" s="280">
        <f>'Effort Billable Hours'!CB89</f>
        <v>0</v>
      </c>
      <c r="CH57" s="285">
        <f t="shared" si="299"/>
        <v>0</v>
      </c>
      <c r="CI57" s="280">
        <f>'Effort Billable Hours'!CD89</f>
        <v>0</v>
      </c>
      <c r="CJ57" s="285">
        <f t="shared" si="300"/>
        <v>0</v>
      </c>
      <c r="CK57" s="280">
        <f>'Effort Billable Hours'!CF89</f>
        <v>0</v>
      </c>
      <c r="CL57" s="285">
        <f t="shared" si="301"/>
        <v>0</v>
      </c>
      <c r="CM57" s="280">
        <f>'Effort Billable Hours'!CH89</f>
        <v>0</v>
      </c>
      <c r="CN57" s="285">
        <f t="shared" si="302"/>
        <v>0</v>
      </c>
      <c r="CO57" s="280">
        <f>'Effort Billable Hours'!CJ89</f>
        <v>0</v>
      </c>
      <c r="CP57" s="285">
        <f t="shared" si="303"/>
        <v>0</v>
      </c>
      <c r="CQ57" s="280">
        <f>'Effort Billable Hours'!CL89</f>
        <v>0</v>
      </c>
      <c r="CR57" s="285">
        <f t="shared" si="304"/>
        <v>0</v>
      </c>
      <c r="CS57" s="280">
        <f>'Effort Billable Hours'!CN89</f>
        <v>0</v>
      </c>
      <c r="CT57" s="285">
        <f t="shared" si="305"/>
        <v>0</v>
      </c>
      <c r="CU57" s="280">
        <f>'Effort Billable Hours'!CP89</f>
        <v>0</v>
      </c>
      <c r="CV57" s="285">
        <f t="shared" si="306"/>
        <v>0</v>
      </c>
      <c r="CW57" s="280">
        <f>'Effort Billable Hours'!CR89</f>
        <v>0</v>
      </c>
      <c r="CX57" s="285">
        <f t="shared" si="307"/>
        <v>0</v>
      </c>
      <c r="CY57" s="280">
        <f>'Effort Billable Hours'!CT89</f>
        <v>0</v>
      </c>
      <c r="CZ57" s="285">
        <f t="shared" si="308"/>
        <v>0</v>
      </c>
      <c r="DA57" s="280">
        <f>'Effort Billable Hours'!CV89</f>
        <v>0</v>
      </c>
      <c r="DB57" s="285">
        <f t="shared" si="309"/>
        <v>0</v>
      </c>
      <c r="DC57" s="280">
        <f>'Effort Billable Hours'!CX89</f>
        <v>0</v>
      </c>
      <c r="DD57" s="285">
        <f t="shared" si="310"/>
        <v>0</v>
      </c>
      <c r="DE57" s="280">
        <f>'Effort Billable Hours'!CZ89</f>
        <v>0</v>
      </c>
      <c r="DF57" s="285">
        <f t="shared" si="311"/>
        <v>0</v>
      </c>
      <c r="DG57" s="280">
        <f>'Effort Billable Hours'!DB89</f>
        <v>0</v>
      </c>
      <c r="DH57" s="285">
        <f t="shared" si="312"/>
        <v>0</v>
      </c>
      <c r="DI57" s="280">
        <f>'Effort Billable Hours'!DD89</f>
        <v>0</v>
      </c>
      <c r="DJ57" s="285">
        <f t="shared" si="313"/>
        <v>0</v>
      </c>
      <c r="DK57" s="286">
        <f t="shared" si="314"/>
        <v>0</v>
      </c>
      <c r="DL57" s="287">
        <f t="shared" si="315"/>
        <v>0</v>
      </c>
    </row>
    <row r="58" spans="1:116" ht="12" customHeight="1" x14ac:dyDescent="0.2">
      <c r="A58" s="279" t="str">
        <f>'Effort Billable Hours'!AV$13</f>
        <v>Name 45</v>
      </c>
      <c r="B58" s="279" t="str">
        <f>'Effort Billable Hours'!AV$14</f>
        <v>Role</v>
      </c>
      <c r="C58" s="457"/>
      <c r="D58" s="280">
        <f>'Effort Billable Hours'!AV$33</f>
        <v>0</v>
      </c>
      <c r="E58" s="458"/>
      <c r="F58" s="281">
        <f t="shared" si="257"/>
        <v>0</v>
      </c>
      <c r="G58" s="322">
        <f t="shared" si="258"/>
        <v>0</v>
      </c>
      <c r="H58" s="322">
        <f t="shared" si="259"/>
        <v>0</v>
      </c>
      <c r="I58" s="322">
        <f t="shared" si="260"/>
        <v>0</v>
      </c>
      <c r="J58" s="282">
        <f t="shared" si="261"/>
        <v>0</v>
      </c>
      <c r="K58" s="283">
        <f t="shared" si="262"/>
        <v>0</v>
      </c>
      <c r="L58" s="459"/>
      <c r="M58" s="280">
        <f>'Effort Billable Hours'!H90</f>
        <v>0</v>
      </c>
      <c r="N58" s="285">
        <f t="shared" si="263"/>
        <v>0</v>
      </c>
      <c r="O58" s="280">
        <f>'Effort Billable Hours'!J90</f>
        <v>0</v>
      </c>
      <c r="P58" s="285">
        <f t="shared" si="264"/>
        <v>0</v>
      </c>
      <c r="Q58" s="280">
        <f>'Effort Billable Hours'!L90</f>
        <v>0</v>
      </c>
      <c r="R58" s="285">
        <f t="shared" si="265"/>
        <v>0</v>
      </c>
      <c r="S58" s="280">
        <f>'Effort Billable Hours'!N90</f>
        <v>0</v>
      </c>
      <c r="T58" s="285">
        <f t="shared" si="266"/>
        <v>0</v>
      </c>
      <c r="U58" s="280">
        <f>'Effort Billable Hours'!P90</f>
        <v>0</v>
      </c>
      <c r="V58" s="285">
        <f t="shared" si="267"/>
        <v>0</v>
      </c>
      <c r="W58" s="280">
        <f>'Effort Billable Hours'!R90</f>
        <v>0</v>
      </c>
      <c r="X58" s="285">
        <f t="shared" si="268"/>
        <v>0</v>
      </c>
      <c r="Y58" s="280">
        <f>'Effort Billable Hours'!T90</f>
        <v>0</v>
      </c>
      <c r="Z58" s="285">
        <f t="shared" si="269"/>
        <v>0</v>
      </c>
      <c r="AA58" s="280">
        <f>'Effort Billable Hours'!V90</f>
        <v>0</v>
      </c>
      <c r="AB58" s="285">
        <f t="shared" si="270"/>
        <v>0</v>
      </c>
      <c r="AC58" s="280">
        <f>'Effort Billable Hours'!X90</f>
        <v>0</v>
      </c>
      <c r="AD58" s="285">
        <f t="shared" si="271"/>
        <v>0</v>
      </c>
      <c r="AE58" s="280">
        <f>'Effort Billable Hours'!Z90</f>
        <v>0</v>
      </c>
      <c r="AF58" s="285">
        <f t="shared" si="272"/>
        <v>0</v>
      </c>
      <c r="AG58" s="280">
        <f>'Effort Billable Hours'!AB90</f>
        <v>0</v>
      </c>
      <c r="AH58" s="285">
        <f t="shared" si="273"/>
        <v>0</v>
      </c>
      <c r="AI58" s="280">
        <f>'Effort Billable Hours'!AD90</f>
        <v>0</v>
      </c>
      <c r="AJ58" s="285">
        <f t="shared" si="274"/>
        <v>0</v>
      </c>
      <c r="AK58" s="280">
        <f>'Effort Billable Hours'!AF90</f>
        <v>0</v>
      </c>
      <c r="AL58" s="285">
        <f t="shared" si="275"/>
        <v>0</v>
      </c>
      <c r="AM58" s="280">
        <f>'Effort Billable Hours'!AH90</f>
        <v>0</v>
      </c>
      <c r="AN58" s="285">
        <f t="shared" si="276"/>
        <v>0</v>
      </c>
      <c r="AO58" s="280">
        <f>'Effort Billable Hours'!AJ90</f>
        <v>0</v>
      </c>
      <c r="AP58" s="285">
        <f t="shared" si="277"/>
        <v>0</v>
      </c>
      <c r="AQ58" s="280">
        <f>'Effort Billable Hours'!AL90</f>
        <v>0</v>
      </c>
      <c r="AR58" s="285">
        <f t="shared" si="278"/>
        <v>0</v>
      </c>
      <c r="AS58" s="280">
        <f>'Effort Billable Hours'!AN90</f>
        <v>0</v>
      </c>
      <c r="AT58" s="285">
        <f t="shared" si="279"/>
        <v>0</v>
      </c>
      <c r="AU58" s="280">
        <f>'Effort Billable Hours'!AP90</f>
        <v>0</v>
      </c>
      <c r="AV58" s="285">
        <f t="shared" si="280"/>
        <v>0</v>
      </c>
      <c r="AW58" s="280">
        <f>'Effort Billable Hours'!AR90</f>
        <v>0</v>
      </c>
      <c r="AX58" s="285">
        <f t="shared" si="281"/>
        <v>0</v>
      </c>
      <c r="AY58" s="280">
        <f>'Effort Billable Hours'!AT90</f>
        <v>0</v>
      </c>
      <c r="AZ58" s="285">
        <f t="shared" si="282"/>
        <v>0</v>
      </c>
      <c r="BA58" s="280">
        <f>'Effort Billable Hours'!AV90</f>
        <v>0</v>
      </c>
      <c r="BB58" s="285">
        <f t="shared" si="283"/>
        <v>0</v>
      </c>
      <c r="BC58" s="280">
        <f>'Effort Billable Hours'!AX90</f>
        <v>0</v>
      </c>
      <c r="BD58" s="285">
        <f t="shared" si="284"/>
        <v>0</v>
      </c>
      <c r="BE58" s="280">
        <f>'Effort Billable Hours'!AZ90</f>
        <v>0</v>
      </c>
      <c r="BF58" s="285">
        <f t="shared" si="285"/>
        <v>0</v>
      </c>
      <c r="BG58" s="280">
        <f>'Effort Billable Hours'!BB90</f>
        <v>0</v>
      </c>
      <c r="BH58" s="285">
        <f t="shared" si="286"/>
        <v>0</v>
      </c>
      <c r="BI58" s="280">
        <f>'Effort Billable Hours'!BD90</f>
        <v>0</v>
      </c>
      <c r="BJ58" s="285">
        <f t="shared" si="287"/>
        <v>0</v>
      </c>
      <c r="BK58" s="280">
        <f>'Effort Billable Hours'!BF90</f>
        <v>0</v>
      </c>
      <c r="BL58" s="285">
        <f t="shared" si="288"/>
        <v>0</v>
      </c>
      <c r="BM58" s="280">
        <f>'Effort Billable Hours'!BH90</f>
        <v>0</v>
      </c>
      <c r="BN58" s="285">
        <f t="shared" si="289"/>
        <v>0</v>
      </c>
      <c r="BO58" s="280">
        <f>'Effort Billable Hours'!BJ90</f>
        <v>0</v>
      </c>
      <c r="BP58" s="285">
        <f t="shared" si="290"/>
        <v>0</v>
      </c>
      <c r="BQ58" s="280">
        <f>'Effort Billable Hours'!BL90</f>
        <v>0</v>
      </c>
      <c r="BR58" s="285">
        <f t="shared" si="291"/>
        <v>0</v>
      </c>
      <c r="BS58" s="280">
        <f>'Effort Billable Hours'!BN90</f>
        <v>0</v>
      </c>
      <c r="BT58" s="285">
        <f t="shared" si="292"/>
        <v>0</v>
      </c>
      <c r="BU58" s="280">
        <f>'Effort Billable Hours'!BP90</f>
        <v>0</v>
      </c>
      <c r="BV58" s="285">
        <f t="shared" si="293"/>
        <v>0</v>
      </c>
      <c r="BW58" s="280">
        <f>'Effort Billable Hours'!BR90</f>
        <v>0</v>
      </c>
      <c r="BX58" s="285">
        <f t="shared" si="294"/>
        <v>0</v>
      </c>
      <c r="BY58" s="280">
        <f>'Effort Billable Hours'!BT90</f>
        <v>0</v>
      </c>
      <c r="BZ58" s="285">
        <f t="shared" si="295"/>
        <v>0</v>
      </c>
      <c r="CA58" s="280">
        <f>'Effort Billable Hours'!BV90</f>
        <v>0</v>
      </c>
      <c r="CB58" s="285">
        <f t="shared" si="296"/>
        <v>0</v>
      </c>
      <c r="CC58" s="280">
        <f>'Effort Billable Hours'!BX90</f>
        <v>0</v>
      </c>
      <c r="CD58" s="285">
        <f t="shared" si="297"/>
        <v>0</v>
      </c>
      <c r="CE58" s="280">
        <f>'Effort Billable Hours'!BZ90</f>
        <v>0</v>
      </c>
      <c r="CF58" s="285">
        <f t="shared" si="298"/>
        <v>0</v>
      </c>
      <c r="CG58" s="280">
        <f>'Effort Billable Hours'!CB90</f>
        <v>0</v>
      </c>
      <c r="CH58" s="285">
        <f t="shared" si="299"/>
        <v>0</v>
      </c>
      <c r="CI58" s="280">
        <f>'Effort Billable Hours'!CD90</f>
        <v>0</v>
      </c>
      <c r="CJ58" s="285">
        <f t="shared" si="300"/>
        <v>0</v>
      </c>
      <c r="CK58" s="280">
        <f>'Effort Billable Hours'!CF90</f>
        <v>0</v>
      </c>
      <c r="CL58" s="285">
        <f t="shared" si="301"/>
        <v>0</v>
      </c>
      <c r="CM58" s="280">
        <f>'Effort Billable Hours'!CH90</f>
        <v>0</v>
      </c>
      <c r="CN58" s="285">
        <f t="shared" si="302"/>
        <v>0</v>
      </c>
      <c r="CO58" s="280">
        <f>'Effort Billable Hours'!CJ90</f>
        <v>0</v>
      </c>
      <c r="CP58" s="285">
        <f t="shared" si="303"/>
        <v>0</v>
      </c>
      <c r="CQ58" s="280">
        <f>'Effort Billable Hours'!CL90</f>
        <v>0</v>
      </c>
      <c r="CR58" s="285">
        <f t="shared" si="304"/>
        <v>0</v>
      </c>
      <c r="CS58" s="280">
        <f>'Effort Billable Hours'!CN90</f>
        <v>0</v>
      </c>
      <c r="CT58" s="285">
        <f t="shared" si="305"/>
        <v>0</v>
      </c>
      <c r="CU58" s="280">
        <f>'Effort Billable Hours'!CP90</f>
        <v>0</v>
      </c>
      <c r="CV58" s="285">
        <f t="shared" si="306"/>
        <v>0</v>
      </c>
      <c r="CW58" s="280">
        <f>'Effort Billable Hours'!CR90</f>
        <v>0</v>
      </c>
      <c r="CX58" s="285">
        <f t="shared" si="307"/>
        <v>0</v>
      </c>
      <c r="CY58" s="280">
        <f>'Effort Billable Hours'!CT90</f>
        <v>0</v>
      </c>
      <c r="CZ58" s="285">
        <f t="shared" si="308"/>
        <v>0</v>
      </c>
      <c r="DA58" s="280">
        <f>'Effort Billable Hours'!CV90</f>
        <v>0</v>
      </c>
      <c r="DB58" s="285">
        <f t="shared" si="309"/>
        <v>0</v>
      </c>
      <c r="DC58" s="280">
        <f>'Effort Billable Hours'!CX90</f>
        <v>0</v>
      </c>
      <c r="DD58" s="285">
        <f t="shared" si="310"/>
        <v>0</v>
      </c>
      <c r="DE58" s="280">
        <f>'Effort Billable Hours'!CZ90</f>
        <v>0</v>
      </c>
      <c r="DF58" s="285">
        <f t="shared" si="311"/>
        <v>0</v>
      </c>
      <c r="DG58" s="280">
        <f>'Effort Billable Hours'!DB90</f>
        <v>0</v>
      </c>
      <c r="DH58" s="285">
        <f t="shared" si="312"/>
        <v>0</v>
      </c>
      <c r="DI58" s="280">
        <f>'Effort Billable Hours'!DD90</f>
        <v>0</v>
      </c>
      <c r="DJ58" s="285">
        <f t="shared" si="313"/>
        <v>0</v>
      </c>
      <c r="DK58" s="286">
        <f t="shared" si="314"/>
        <v>0</v>
      </c>
      <c r="DL58" s="287">
        <f t="shared" si="315"/>
        <v>0</v>
      </c>
    </row>
    <row r="59" spans="1:116" ht="12" customHeight="1" x14ac:dyDescent="0.2">
      <c r="A59" s="279" t="str">
        <f>'Effort Billable Hours'!AW$13</f>
        <v>Name 46</v>
      </c>
      <c r="B59" s="279" t="str">
        <f>'Effort Billable Hours'!AW$14</f>
        <v>Role</v>
      </c>
      <c r="C59" s="457"/>
      <c r="D59" s="280">
        <f>'Effort Billable Hours'!AW$33</f>
        <v>0</v>
      </c>
      <c r="E59" s="458"/>
      <c r="F59" s="281">
        <f t="shared" si="257"/>
        <v>0</v>
      </c>
      <c r="G59" s="322">
        <f t="shared" si="258"/>
        <v>0</v>
      </c>
      <c r="H59" s="322">
        <f t="shared" si="259"/>
        <v>0</v>
      </c>
      <c r="I59" s="322">
        <f t="shared" si="260"/>
        <v>0</v>
      </c>
      <c r="J59" s="282">
        <f t="shared" si="261"/>
        <v>0</v>
      </c>
      <c r="K59" s="283">
        <f t="shared" si="262"/>
        <v>0</v>
      </c>
      <c r="L59" s="459"/>
      <c r="M59" s="280">
        <f>'Effort Billable Hours'!H91</f>
        <v>0</v>
      </c>
      <c r="N59" s="285">
        <f t="shared" si="263"/>
        <v>0</v>
      </c>
      <c r="O59" s="280">
        <f>'Effort Billable Hours'!J91</f>
        <v>0</v>
      </c>
      <c r="P59" s="285">
        <f t="shared" si="264"/>
        <v>0</v>
      </c>
      <c r="Q59" s="280">
        <f>'Effort Billable Hours'!L91</f>
        <v>0</v>
      </c>
      <c r="R59" s="285">
        <f t="shared" si="265"/>
        <v>0</v>
      </c>
      <c r="S59" s="280">
        <f>'Effort Billable Hours'!N91</f>
        <v>0</v>
      </c>
      <c r="T59" s="285">
        <f t="shared" si="266"/>
        <v>0</v>
      </c>
      <c r="U59" s="280">
        <f>'Effort Billable Hours'!P91</f>
        <v>0</v>
      </c>
      <c r="V59" s="285">
        <f t="shared" si="267"/>
        <v>0</v>
      </c>
      <c r="W59" s="280">
        <f>'Effort Billable Hours'!R91</f>
        <v>0</v>
      </c>
      <c r="X59" s="285">
        <f t="shared" si="268"/>
        <v>0</v>
      </c>
      <c r="Y59" s="280">
        <f>'Effort Billable Hours'!T91</f>
        <v>0</v>
      </c>
      <c r="Z59" s="285">
        <f t="shared" si="269"/>
        <v>0</v>
      </c>
      <c r="AA59" s="280">
        <f>'Effort Billable Hours'!V91</f>
        <v>0</v>
      </c>
      <c r="AB59" s="285">
        <f t="shared" si="270"/>
        <v>0</v>
      </c>
      <c r="AC59" s="280">
        <f>'Effort Billable Hours'!X91</f>
        <v>0</v>
      </c>
      <c r="AD59" s="285">
        <f t="shared" si="271"/>
        <v>0</v>
      </c>
      <c r="AE59" s="280">
        <f>'Effort Billable Hours'!Z91</f>
        <v>0</v>
      </c>
      <c r="AF59" s="285">
        <f t="shared" si="272"/>
        <v>0</v>
      </c>
      <c r="AG59" s="280">
        <f>'Effort Billable Hours'!AB91</f>
        <v>0</v>
      </c>
      <c r="AH59" s="285">
        <f t="shared" si="273"/>
        <v>0</v>
      </c>
      <c r="AI59" s="280">
        <f>'Effort Billable Hours'!AD91</f>
        <v>0</v>
      </c>
      <c r="AJ59" s="285">
        <f t="shared" si="274"/>
        <v>0</v>
      </c>
      <c r="AK59" s="280">
        <f>'Effort Billable Hours'!AF91</f>
        <v>0</v>
      </c>
      <c r="AL59" s="285">
        <f t="shared" si="275"/>
        <v>0</v>
      </c>
      <c r="AM59" s="280">
        <f>'Effort Billable Hours'!AH91</f>
        <v>0</v>
      </c>
      <c r="AN59" s="285">
        <f t="shared" si="276"/>
        <v>0</v>
      </c>
      <c r="AO59" s="280">
        <f>'Effort Billable Hours'!AJ91</f>
        <v>0</v>
      </c>
      <c r="AP59" s="285">
        <f t="shared" si="277"/>
        <v>0</v>
      </c>
      <c r="AQ59" s="280">
        <f>'Effort Billable Hours'!AL91</f>
        <v>0</v>
      </c>
      <c r="AR59" s="285">
        <f t="shared" si="278"/>
        <v>0</v>
      </c>
      <c r="AS59" s="280">
        <f>'Effort Billable Hours'!AN91</f>
        <v>0</v>
      </c>
      <c r="AT59" s="285">
        <f t="shared" si="279"/>
        <v>0</v>
      </c>
      <c r="AU59" s="280">
        <f>'Effort Billable Hours'!AP91</f>
        <v>0</v>
      </c>
      <c r="AV59" s="285">
        <f t="shared" si="280"/>
        <v>0</v>
      </c>
      <c r="AW59" s="280">
        <f>'Effort Billable Hours'!AR91</f>
        <v>0</v>
      </c>
      <c r="AX59" s="285">
        <f t="shared" si="281"/>
        <v>0</v>
      </c>
      <c r="AY59" s="280">
        <f>'Effort Billable Hours'!AT91</f>
        <v>0</v>
      </c>
      <c r="AZ59" s="285">
        <f t="shared" si="282"/>
        <v>0</v>
      </c>
      <c r="BA59" s="280">
        <f>'Effort Billable Hours'!AV91</f>
        <v>0</v>
      </c>
      <c r="BB59" s="285">
        <f t="shared" si="283"/>
        <v>0</v>
      </c>
      <c r="BC59" s="280">
        <f>'Effort Billable Hours'!AX91</f>
        <v>0</v>
      </c>
      <c r="BD59" s="285">
        <f t="shared" si="284"/>
        <v>0</v>
      </c>
      <c r="BE59" s="280">
        <f>'Effort Billable Hours'!AZ91</f>
        <v>0</v>
      </c>
      <c r="BF59" s="285">
        <f t="shared" si="285"/>
        <v>0</v>
      </c>
      <c r="BG59" s="280">
        <f>'Effort Billable Hours'!BB91</f>
        <v>0</v>
      </c>
      <c r="BH59" s="285">
        <f t="shared" si="286"/>
        <v>0</v>
      </c>
      <c r="BI59" s="280">
        <f>'Effort Billable Hours'!BD91</f>
        <v>0</v>
      </c>
      <c r="BJ59" s="285">
        <f t="shared" si="287"/>
        <v>0</v>
      </c>
      <c r="BK59" s="280">
        <f>'Effort Billable Hours'!BF91</f>
        <v>0</v>
      </c>
      <c r="BL59" s="285">
        <f t="shared" si="288"/>
        <v>0</v>
      </c>
      <c r="BM59" s="280">
        <f>'Effort Billable Hours'!BH91</f>
        <v>0</v>
      </c>
      <c r="BN59" s="285">
        <f t="shared" si="289"/>
        <v>0</v>
      </c>
      <c r="BO59" s="280">
        <f>'Effort Billable Hours'!BJ91</f>
        <v>0</v>
      </c>
      <c r="BP59" s="285">
        <f t="shared" si="290"/>
        <v>0</v>
      </c>
      <c r="BQ59" s="280">
        <f>'Effort Billable Hours'!BL91</f>
        <v>0</v>
      </c>
      <c r="BR59" s="285">
        <f t="shared" si="291"/>
        <v>0</v>
      </c>
      <c r="BS59" s="280">
        <f>'Effort Billable Hours'!BN91</f>
        <v>0</v>
      </c>
      <c r="BT59" s="285">
        <f t="shared" si="292"/>
        <v>0</v>
      </c>
      <c r="BU59" s="280">
        <f>'Effort Billable Hours'!BP91</f>
        <v>0</v>
      </c>
      <c r="BV59" s="285">
        <f t="shared" si="293"/>
        <v>0</v>
      </c>
      <c r="BW59" s="280">
        <f>'Effort Billable Hours'!BR91</f>
        <v>0</v>
      </c>
      <c r="BX59" s="285">
        <f t="shared" si="294"/>
        <v>0</v>
      </c>
      <c r="BY59" s="280">
        <f>'Effort Billable Hours'!BT91</f>
        <v>0</v>
      </c>
      <c r="BZ59" s="285">
        <f t="shared" si="295"/>
        <v>0</v>
      </c>
      <c r="CA59" s="280">
        <f>'Effort Billable Hours'!BV91</f>
        <v>0</v>
      </c>
      <c r="CB59" s="285">
        <f t="shared" si="296"/>
        <v>0</v>
      </c>
      <c r="CC59" s="280">
        <f>'Effort Billable Hours'!BX91</f>
        <v>0</v>
      </c>
      <c r="CD59" s="285">
        <f t="shared" si="297"/>
        <v>0</v>
      </c>
      <c r="CE59" s="280">
        <f>'Effort Billable Hours'!BZ91</f>
        <v>0</v>
      </c>
      <c r="CF59" s="285">
        <f t="shared" si="298"/>
        <v>0</v>
      </c>
      <c r="CG59" s="280">
        <f>'Effort Billable Hours'!CB91</f>
        <v>0</v>
      </c>
      <c r="CH59" s="285">
        <f t="shared" si="299"/>
        <v>0</v>
      </c>
      <c r="CI59" s="280">
        <f>'Effort Billable Hours'!CD91</f>
        <v>0</v>
      </c>
      <c r="CJ59" s="285">
        <f t="shared" si="300"/>
        <v>0</v>
      </c>
      <c r="CK59" s="280">
        <f>'Effort Billable Hours'!CF91</f>
        <v>0</v>
      </c>
      <c r="CL59" s="285">
        <f t="shared" si="301"/>
        <v>0</v>
      </c>
      <c r="CM59" s="280">
        <f>'Effort Billable Hours'!CH91</f>
        <v>0</v>
      </c>
      <c r="CN59" s="285">
        <f t="shared" si="302"/>
        <v>0</v>
      </c>
      <c r="CO59" s="280">
        <f>'Effort Billable Hours'!CJ91</f>
        <v>0</v>
      </c>
      <c r="CP59" s="285">
        <f t="shared" si="303"/>
        <v>0</v>
      </c>
      <c r="CQ59" s="280">
        <f>'Effort Billable Hours'!CL91</f>
        <v>0</v>
      </c>
      <c r="CR59" s="285">
        <f t="shared" si="304"/>
        <v>0</v>
      </c>
      <c r="CS59" s="280">
        <f>'Effort Billable Hours'!CN91</f>
        <v>0</v>
      </c>
      <c r="CT59" s="285">
        <f t="shared" si="305"/>
        <v>0</v>
      </c>
      <c r="CU59" s="280">
        <f>'Effort Billable Hours'!CP91</f>
        <v>0</v>
      </c>
      <c r="CV59" s="285">
        <f t="shared" si="306"/>
        <v>0</v>
      </c>
      <c r="CW59" s="280">
        <f>'Effort Billable Hours'!CR91</f>
        <v>0</v>
      </c>
      <c r="CX59" s="285">
        <f t="shared" si="307"/>
        <v>0</v>
      </c>
      <c r="CY59" s="280">
        <f>'Effort Billable Hours'!CT91</f>
        <v>0</v>
      </c>
      <c r="CZ59" s="285">
        <f t="shared" si="308"/>
        <v>0</v>
      </c>
      <c r="DA59" s="280">
        <f>'Effort Billable Hours'!CV91</f>
        <v>0</v>
      </c>
      <c r="DB59" s="285">
        <f t="shared" si="309"/>
        <v>0</v>
      </c>
      <c r="DC59" s="280">
        <f>'Effort Billable Hours'!CX91</f>
        <v>0</v>
      </c>
      <c r="DD59" s="285">
        <f t="shared" si="310"/>
        <v>0</v>
      </c>
      <c r="DE59" s="280">
        <f>'Effort Billable Hours'!CZ91</f>
        <v>0</v>
      </c>
      <c r="DF59" s="285">
        <f t="shared" si="311"/>
        <v>0</v>
      </c>
      <c r="DG59" s="280">
        <f>'Effort Billable Hours'!DB91</f>
        <v>0</v>
      </c>
      <c r="DH59" s="285">
        <f t="shared" si="312"/>
        <v>0</v>
      </c>
      <c r="DI59" s="280">
        <f>'Effort Billable Hours'!DD91</f>
        <v>0</v>
      </c>
      <c r="DJ59" s="285">
        <f t="shared" si="313"/>
        <v>0</v>
      </c>
      <c r="DK59" s="286">
        <f t="shared" si="314"/>
        <v>0</v>
      </c>
      <c r="DL59" s="287">
        <f t="shared" si="315"/>
        <v>0</v>
      </c>
    </row>
    <row r="60" spans="1:116" ht="12" customHeight="1" x14ac:dyDescent="0.2">
      <c r="A60" s="279" t="str">
        <f>'Effort Billable Hours'!AX$13</f>
        <v>Name 47</v>
      </c>
      <c r="B60" s="279" t="str">
        <f>'Effort Billable Hours'!AX$14</f>
        <v>Role</v>
      </c>
      <c r="C60" s="457"/>
      <c r="D60" s="280">
        <f>'Effort Billable Hours'!AX$33</f>
        <v>0</v>
      </c>
      <c r="E60" s="458"/>
      <c r="F60" s="281">
        <f t="shared" si="257"/>
        <v>0</v>
      </c>
      <c r="G60" s="322">
        <f t="shared" si="258"/>
        <v>0</v>
      </c>
      <c r="H60" s="322">
        <f t="shared" si="259"/>
        <v>0</v>
      </c>
      <c r="I60" s="322">
        <f t="shared" si="260"/>
        <v>0</v>
      </c>
      <c r="J60" s="282">
        <f t="shared" si="261"/>
        <v>0</v>
      </c>
      <c r="K60" s="283">
        <f t="shared" si="262"/>
        <v>0</v>
      </c>
      <c r="L60" s="459"/>
      <c r="M60" s="280">
        <f>'Effort Billable Hours'!H92</f>
        <v>0</v>
      </c>
      <c r="N60" s="285">
        <f t="shared" si="263"/>
        <v>0</v>
      </c>
      <c r="O60" s="280">
        <f>'Effort Billable Hours'!J92</f>
        <v>0</v>
      </c>
      <c r="P60" s="285">
        <f t="shared" si="264"/>
        <v>0</v>
      </c>
      <c r="Q60" s="280">
        <f>'Effort Billable Hours'!L92</f>
        <v>0</v>
      </c>
      <c r="R60" s="285">
        <f t="shared" si="265"/>
        <v>0</v>
      </c>
      <c r="S60" s="280">
        <f>'Effort Billable Hours'!N92</f>
        <v>0</v>
      </c>
      <c r="T60" s="285">
        <f t="shared" si="266"/>
        <v>0</v>
      </c>
      <c r="U60" s="280">
        <f>'Effort Billable Hours'!P92</f>
        <v>0</v>
      </c>
      <c r="V60" s="285">
        <f t="shared" si="267"/>
        <v>0</v>
      </c>
      <c r="W60" s="280">
        <f>'Effort Billable Hours'!R92</f>
        <v>0</v>
      </c>
      <c r="X60" s="285">
        <f t="shared" si="268"/>
        <v>0</v>
      </c>
      <c r="Y60" s="280">
        <f>'Effort Billable Hours'!T92</f>
        <v>0</v>
      </c>
      <c r="Z60" s="285">
        <f t="shared" si="269"/>
        <v>0</v>
      </c>
      <c r="AA60" s="280">
        <f>'Effort Billable Hours'!V92</f>
        <v>0</v>
      </c>
      <c r="AB60" s="285">
        <f t="shared" si="270"/>
        <v>0</v>
      </c>
      <c r="AC60" s="280">
        <f>'Effort Billable Hours'!X92</f>
        <v>0</v>
      </c>
      <c r="AD60" s="285">
        <f t="shared" si="271"/>
        <v>0</v>
      </c>
      <c r="AE60" s="280">
        <f>'Effort Billable Hours'!Z92</f>
        <v>0</v>
      </c>
      <c r="AF60" s="285">
        <f t="shared" si="272"/>
        <v>0</v>
      </c>
      <c r="AG60" s="280">
        <f>'Effort Billable Hours'!AB92</f>
        <v>0</v>
      </c>
      <c r="AH60" s="285">
        <f t="shared" si="273"/>
        <v>0</v>
      </c>
      <c r="AI60" s="280">
        <f>'Effort Billable Hours'!AD92</f>
        <v>0</v>
      </c>
      <c r="AJ60" s="285">
        <f t="shared" si="274"/>
        <v>0</v>
      </c>
      <c r="AK60" s="280">
        <f>'Effort Billable Hours'!AF92</f>
        <v>0</v>
      </c>
      <c r="AL60" s="285">
        <f t="shared" si="275"/>
        <v>0</v>
      </c>
      <c r="AM60" s="280">
        <f>'Effort Billable Hours'!AH92</f>
        <v>0</v>
      </c>
      <c r="AN60" s="285">
        <f t="shared" si="276"/>
        <v>0</v>
      </c>
      <c r="AO60" s="280">
        <f>'Effort Billable Hours'!AJ92</f>
        <v>0</v>
      </c>
      <c r="AP60" s="285">
        <f t="shared" si="277"/>
        <v>0</v>
      </c>
      <c r="AQ60" s="280">
        <f>'Effort Billable Hours'!AL92</f>
        <v>0</v>
      </c>
      <c r="AR60" s="285">
        <f t="shared" si="278"/>
        <v>0</v>
      </c>
      <c r="AS60" s="280">
        <f>'Effort Billable Hours'!AN92</f>
        <v>0</v>
      </c>
      <c r="AT60" s="285">
        <f t="shared" si="279"/>
        <v>0</v>
      </c>
      <c r="AU60" s="280">
        <f>'Effort Billable Hours'!AP92</f>
        <v>0</v>
      </c>
      <c r="AV60" s="285">
        <f t="shared" si="280"/>
        <v>0</v>
      </c>
      <c r="AW60" s="280">
        <f>'Effort Billable Hours'!AR92</f>
        <v>0</v>
      </c>
      <c r="AX60" s="285">
        <f t="shared" si="281"/>
        <v>0</v>
      </c>
      <c r="AY60" s="280">
        <f>'Effort Billable Hours'!AT92</f>
        <v>0</v>
      </c>
      <c r="AZ60" s="285">
        <f t="shared" si="282"/>
        <v>0</v>
      </c>
      <c r="BA60" s="280">
        <f>'Effort Billable Hours'!AV92</f>
        <v>0</v>
      </c>
      <c r="BB60" s="285">
        <f t="shared" si="283"/>
        <v>0</v>
      </c>
      <c r="BC60" s="280">
        <f>'Effort Billable Hours'!AX92</f>
        <v>0</v>
      </c>
      <c r="BD60" s="285">
        <f t="shared" si="284"/>
        <v>0</v>
      </c>
      <c r="BE60" s="280">
        <f>'Effort Billable Hours'!AZ92</f>
        <v>0</v>
      </c>
      <c r="BF60" s="285">
        <f t="shared" si="285"/>
        <v>0</v>
      </c>
      <c r="BG60" s="280">
        <f>'Effort Billable Hours'!BB92</f>
        <v>0</v>
      </c>
      <c r="BH60" s="285">
        <f t="shared" si="286"/>
        <v>0</v>
      </c>
      <c r="BI60" s="280">
        <f>'Effort Billable Hours'!BD92</f>
        <v>0</v>
      </c>
      <c r="BJ60" s="285">
        <f t="shared" si="287"/>
        <v>0</v>
      </c>
      <c r="BK60" s="280">
        <f>'Effort Billable Hours'!BF92</f>
        <v>0</v>
      </c>
      <c r="BL60" s="285">
        <f t="shared" si="288"/>
        <v>0</v>
      </c>
      <c r="BM60" s="280">
        <f>'Effort Billable Hours'!BH92</f>
        <v>0</v>
      </c>
      <c r="BN60" s="285">
        <f t="shared" si="289"/>
        <v>0</v>
      </c>
      <c r="BO60" s="280">
        <f>'Effort Billable Hours'!BJ92</f>
        <v>0</v>
      </c>
      <c r="BP60" s="285">
        <f t="shared" si="290"/>
        <v>0</v>
      </c>
      <c r="BQ60" s="280">
        <f>'Effort Billable Hours'!BL92</f>
        <v>0</v>
      </c>
      <c r="BR60" s="285">
        <f t="shared" si="291"/>
        <v>0</v>
      </c>
      <c r="BS60" s="280">
        <f>'Effort Billable Hours'!BN92</f>
        <v>0</v>
      </c>
      <c r="BT60" s="285">
        <f t="shared" si="292"/>
        <v>0</v>
      </c>
      <c r="BU60" s="280">
        <f>'Effort Billable Hours'!BP92</f>
        <v>0</v>
      </c>
      <c r="BV60" s="285">
        <f t="shared" si="293"/>
        <v>0</v>
      </c>
      <c r="BW60" s="280">
        <f>'Effort Billable Hours'!BR92</f>
        <v>0</v>
      </c>
      <c r="BX60" s="285">
        <f t="shared" si="294"/>
        <v>0</v>
      </c>
      <c r="BY60" s="280">
        <f>'Effort Billable Hours'!BT92</f>
        <v>0</v>
      </c>
      <c r="BZ60" s="285">
        <f t="shared" si="295"/>
        <v>0</v>
      </c>
      <c r="CA60" s="280">
        <f>'Effort Billable Hours'!BV92</f>
        <v>0</v>
      </c>
      <c r="CB60" s="285">
        <f t="shared" si="296"/>
        <v>0</v>
      </c>
      <c r="CC60" s="280">
        <f>'Effort Billable Hours'!BX92</f>
        <v>0</v>
      </c>
      <c r="CD60" s="285">
        <f t="shared" si="297"/>
        <v>0</v>
      </c>
      <c r="CE60" s="280">
        <f>'Effort Billable Hours'!BZ92</f>
        <v>0</v>
      </c>
      <c r="CF60" s="285">
        <f t="shared" si="298"/>
        <v>0</v>
      </c>
      <c r="CG60" s="280">
        <f>'Effort Billable Hours'!CB92</f>
        <v>0</v>
      </c>
      <c r="CH60" s="285">
        <f t="shared" si="299"/>
        <v>0</v>
      </c>
      <c r="CI60" s="280">
        <f>'Effort Billable Hours'!CD92</f>
        <v>0</v>
      </c>
      <c r="CJ60" s="285">
        <f t="shared" si="300"/>
        <v>0</v>
      </c>
      <c r="CK60" s="280">
        <f>'Effort Billable Hours'!CF92</f>
        <v>0</v>
      </c>
      <c r="CL60" s="285">
        <f t="shared" si="301"/>
        <v>0</v>
      </c>
      <c r="CM60" s="280">
        <f>'Effort Billable Hours'!CH92</f>
        <v>0</v>
      </c>
      <c r="CN60" s="285">
        <f t="shared" si="302"/>
        <v>0</v>
      </c>
      <c r="CO60" s="280">
        <f>'Effort Billable Hours'!CJ92</f>
        <v>0</v>
      </c>
      <c r="CP60" s="285">
        <f t="shared" si="303"/>
        <v>0</v>
      </c>
      <c r="CQ60" s="280">
        <f>'Effort Billable Hours'!CL92</f>
        <v>0</v>
      </c>
      <c r="CR60" s="285">
        <f t="shared" si="304"/>
        <v>0</v>
      </c>
      <c r="CS60" s="280">
        <f>'Effort Billable Hours'!CN92</f>
        <v>0</v>
      </c>
      <c r="CT60" s="285">
        <f t="shared" si="305"/>
        <v>0</v>
      </c>
      <c r="CU60" s="280">
        <f>'Effort Billable Hours'!CP92</f>
        <v>0</v>
      </c>
      <c r="CV60" s="285">
        <f t="shared" si="306"/>
        <v>0</v>
      </c>
      <c r="CW60" s="280">
        <f>'Effort Billable Hours'!CR92</f>
        <v>0</v>
      </c>
      <c r="CX60" s="285">
        <f t="shared" si="307"/>
        <v>0</v>
      </c>
      <c r="CY60" s="280">
        <f>'Effort Billable Hours'!CT92</f>
        <v>0</v>
      </c>
      <c r="CZ60" s="285">
        <f t="shared" si="308"/>
        <v>0</v>
      </c>
      <c r="DA60" s="280">
        <f>'Effort Billable Hours'!CV92</f>
        <v>0</v>
      </c>
      <c r="DB60" s="285">
        <f t="shared" si="309"/>
        <v>0</v>
      </c>
      <c r="DC60" s="280">
        <f>'Effort Billable Hours'!CX92</f>
        <v>0</v>
      </c>
      <c r="DD60" s="285">
        <f t="shared" si="310"/>
        <v>0</v>
      </c>
      <c r="DE60" s="280">
        <f>'Effort Billable Hours'!CZ92</f>
        <v>0</v>
      </c>
      <c r="DF60" s="285">
        <f t="shared" si="311"/>
        <v>0</v>
      </c>
      <c r="DG60" s="280">
        <f>'Effort Billable Hours'!DB92</f>
        <v>0</v>
      </c>
      <c r="DH60" s="285">
        <f t="shared" si="312"/>
        <v>0</v>
      </c>
      <c r="DI60" s="280">
        <f>'Effort Billable Hours'!DD92</f>
        <v>0</v>
      </c>
      <c r="DJ60" s="285">
        <f t="shared" si="313"/>
        <v>0</v>
      </c>
      <c r="DK60" s="286">
        <f t="shared" si="314"/>
        <v>0</v>
      </c>
      <c r="DL60" s="287">
        <f t="shared" si="315"/>
        <v>0</v>
      </c>
    </row>
    <row r="61" spans="1:116" ht="12" customHeight="1" x14ac:dyDescent="0.2">
      <c r="A61" s="279" t="str">
        <f>'Effort Billable Hours'!AY$13</f>
        <v>Name 48</v>
      </c>
      <c r="B61" s="279" t="str">
        <f>'Effort Billable Hours'!AY$14</f>
        <v>Role</v>
      </c>
      <c r="C61" s="457"/>
      <c r="D61" s="280">
        <f>'Effort Billable Hours'!AY$33</f>
        <v>0</v>
      </c>
      <c r="E61" s="458"/>
      <c r="F61" s="281">
        <f t="shared" si="257"/>
        <v>0</v>
      </c>
      <c r="G61" s="322">
        <f t="shared" si="258"/>
        <v>0</v>
      </c>
      <c r="H61" s="322">
        <f t="shared" si="259"/>
        <v>0</v>
      </c>
      <c r="I61" s="322">
        <f t="shared" si="260"/>
        <v>0</v>
      </c>
      <c r="J61" s="282">
        <f t="shared" si="261"/>
        <v>0</v>
      </c>
      <c r="K61" s="283">
        <f t="shared" si="262"/>
        <v>0</v>
      </c>
      <c r="L61" s="459"/>
      <c r="M61" s="280">
        <f>'Effort Billable Hours'!H93</f>
        <v>0</v>
      </c>
      <c r="N61" s="285">
        <f t="shared" si="263"/>
        <v>0</v>
      </c>
      <c r="O61" s="280">
        <f>'Effort Billable Hours'!J93</f>
        <v>0</v>
      </c>
      <c r="P61" s="285">
        <f t="shared" si="264"/>
        <v>0</v>
      </c>
      <c r="Q61" s="280">
        <f>'Effort Billable Hours'!L93</f>
        <v>0</v>
      </c>
      <c r="R61" s="285">
        <f t="shared" si="265"/>
        <v>0</v>
      </c>
      <c r="S61" s="280">
        <f>'Effort Billable Hours'!N93</f>
        <v>0</v>
      </c>
      <c r="T61" s="285">
        <f t="shared" si="266"/>
        <v>0</v>
      </c>
      <c r="U61" s="280">
        <f>'Effort Billable Hours'!P93</f>
        <v>0</v>
      </c>
      <c r="V61" s="285">
        <f t="shared" si="267"/>
        <v>0</v>
      </c>
      <c r="W61" s="280">
        <f>'Effort Billable Hours'!R93</f>
        <v>0</v>
      </c>
      <c r="X61" s="285">
        <f t="shared" si="268"/>
        <v>0</v>
      </c>
      <c r="Y61" s="280">
        <f>'Effort Billable Hours'!T93</f>
        <v>0</v>
      </c>
      <c r="Z61" s="285">
        <f t="shared" si="269"/>
        <v>0</v>
      </c>
      <c r="AA61" s="280">
        <f>'Effort Billable Hours'!V93</f>
        <v>0</v>
      </c>
      <c r="AB61" s="285">
        <f t="shared" si="270"/>
        <v>0</v>
      </c>
      <c r="AC61" s="280">
        <f>'Effort Billable Hours'!X93</f>
        <v>0</v>
      </c>
      <c r="AD61" s="285">
        <f t="shared" si="271"/>
        <v>0</v>
      </c>
      <c r="AE61" s="280">
        <f>'Effort Billable Hours'!Z93</f>
        <v>0</v>
      </c>
      <c r="AF61" s="285">
        <f t="shared" si="272"/>
        <v>0</v>
      </c>
      <c r="AG61" s="280">
        <f>'Effort Billable Hours'!AB93</f>
        <v>0</v>
      </c>
      <c r="AH61" s="285">
        <f t="shared" si="273"/>
        <v>0</v>
      </c>
      <c r="AI61" s="280">
        <f>'Effort Billable Hours'!AD93</f>
        <v>0</v>
      </c>
      <c r="AJ61" s="285">
        <f t="shared" si="274"/>
        <v>0</v>
      </c>
      <c r="AK61" s="280">
        <f>'Effort Billable Hours'!AF93</f>
        <v>0</v>
      </c>
      <c r="AL61" s="285">
        <f t="shared" si="275"/>
        <v>0</v>
      </c>
      <c r="AM61" s="280">
        <f>'Effort Billable Hours'!AH93</f>
        <v>0</v>
      </c>
      <c r="AN61" s="285">
        <f t="shared" si="276"/>
        <v>0</v>
      </c>
      <c r="AO61" s="280">
        <f>'Effort Billable Hours'!AJ93</f>
        <v>0</v>
      </c>
      <c r="AP61" s="285">
        <f t="shared" si="277"/>
        <v>0</v>
      </c>
      <c r="AQ61" s="280">
        <f>'Effort Billable Hours'!AL93</f>
        <v>0</v>
      </c>
      <c r="AR61" s="285">
        <f t="shared" si="278"/>
        <v>0</v>
      </c>
      <c r="AS61" s="280">
        <f>'Effort Billable Hours'!AN93</f>
        <v>0</v>
      </c>
      <c r="AT61" s="285">
        <f t="shared" si="279"/>
        <v>0</v>
      </c>
      <c r="AU61" s="280">
        <f>'Effort Billable Hours'!AP93</f>
        <v>0</v>
      </c>
      <c r="AV61" s="285">
        <f t="shared" si="280"/>
        <v>0</v>
      </c>
      <c r="AW61" s="280">
        <f>'Effort Billable Hours'!AR93</f>
        <v>0</v>
      </c>
      <c r="AX61" s="285">
        <f t="shared" si="281"/>
        <v>0</v>
      </c>
      <c r="AY61" s="280">
        <f>'Effort Billable Hours'!AT93</f>
        <v>0</v>
      </c>
      <c r="AZ61" s="285">
        <f t="shared" si="282"/>
        <v>0</v>
      </c>
      <c r="BA61" s="280">
        <f>'Effort Billable Hours'!AV93</f>
        <v>0</v>
      </c>
      <c r="BB61" s="285">
        <f t="shared" si="283"/>
        <v>0</v>
      </c>
      <c r="BC61" s="280">
        <f>'Effort Billable Hours'!AX93</f>
        <v>0</v>
      </c>
      <c r="BD61" s="285">
        <f t="shared" si="284"/>
        <v>0</v>
      </c>
      <c r="BE61" s="280">
        <f>'Effort Billable Hours'!AZ93</f>
        <v>0</v>
      </c>
      <c r="BF61" s="285">
        <f t="shared" si="285"/>
        <v>0</v>
      </c>
      <c r="BG61" s="280">
        <f>'Effort Billable Hours'!BB93</f>
        <v>0</v>
      </c>
      <c r="BH61" s="285">
        <f t="shared" si="286"/>
        <v>0</v>
      </c>
      <c r="BI61" s="280">
        <f>'Effort Billable Hours'!BD93</f>
        <v>0</v>
      </c>
      <c r="BJ61" s="285">
        <f t="shared" si="287"/>
        <v>0</v>
      </c>
      <c r="BK61" s="280">
        <f>'Effort Billable Hours'!BF93</f>
        <v>0</v>
      </c>
      <c r="BL61" s="285">
        <f t="shared" si="288"/>
        <v>0</v>
      </c>
      <c r="BM61" s="280">
        <f>'Effort Billable Hours'!BH93</f>
        <v>0</v>
      </c>
      <c r="BN61" s="285">
        <f t="shared" si="289"/>
        <v>0</v>
      </c>
      <c r="BO61" s="280">
        <f>'Effort Billable Hours'!BJ93</f>
        <v>0</v>
      </c>
      <c r="BP61" s="285">
        <f t="shared" si="290"/>
        <v>0</v>
      </c>
      <c r="BQ61" s="280">
        <f>'Effort Billable Hours'!BL93</f>
        <v>0</v>
      </c>
      <c r="BR61" s="285">
        <f t="shared" si="291"/>
        <v>0</v>
      </c>
      <c r="BS61" s="280">
        <f>'Effort Billable Hours'!BN93</f>
        <v>0</v>
      </c>
      <c r="BT61" s="285">
        <f t="shared" si="292"/>
        <v>0</v>
      </c>
      <c r="BU61" s="280">
        <f>'Effort Billable Hours'!BP93</f>
        <v>0</v>
      </c>
      <c r="BV61" s="285">
        <f t="shared" si="293"/>
        <v>0</v>
      </c>
      <c r="BW61" s="280">
        <f>'Effort Billable Hours'!BR93</f>
        <v>0</v>
      </c>
      <c r="BX61" s="285">
        <f t="shared" si="294"/>
        <v>0</v>
      </c>
      <c r="BY61" s="280">
        <f>'Effort Billable Hours'!BT93</f>
        <v>0</v>
      </c>
      <c r="BZ61" s="285">
        <f t="shared" si="295"/>
        <v>0</v>
      </c>
      <c r="CA61" s="280">
        <f>'Effort Billable Hours'!BV93</f>
        <v>0</v>
      </c>
      <c r="CB61" s="285">
        <f t="shared" si="296"/>
        <v>0</v>
      </c>
      <c r="CC61" s="280">
        <f>'Effort Billable Hours'!BX93</f>
        <v>0</v>
      </c>
      <c r="CD61" s="285">
        <f t="shared" si="297"/>
        <v>0</v>
      </c>
      <c r="CE61" s="280">
        <f>'Effort Billable Hours'!BZ93</f>
        <v>0</v>
      </c>
      <c r="CF61" s="285">
        <f t="shared" si="298"/>
        <v>0</v>
      </c>
      <c r="CG61" s="280">
        <f>'Effort Billable Hours'!CB93</f>
        <v>0</v>
      </c>
      <c r="CH61" s="285">
        <f t="shared" si="299"/>
        <v>0</v>
      </c>
      <c r="CI61" s="280">
        <f>'Effort Billable Hours'!CD93</f>
        <v>0</v>
      </c>
      <c r="CJ61" s="285">
        <f t="shared" si="300"/>
        <v>0</v>
      </c>
      <c r="CK61" s="280">
        <f>'Effort Billable Hours'!CF93</f>
        <v>0</v>
      </c>
      <c r="CL61" s="285">
        <f t="shared" si="301"/>
        <v>0</v>
      </c>
      <c r="CM61" s="280">
        <f>'Effort Billable Hours'!CH93</f>
        <v>0</v>
      </c>
      <c r="CN61" s="285">
        <f t="shared" si="302"/>
        <v>0</v>
      </c>
      <c r="CO61" s="280">
        <f>'Effort Billable Hours'!CJ93</f>
        <v>0</v>
      </c>
      <c r="CP61" s="285">
        <f t="shared" si="303"/>
        <v>0</v>
      </c>
      <c r="CQ61" s="280">
        <f>'Effort Billable Hours'!CL93</f>
        <v>0</v>
      </c>
      <c r="CR61" s="285">
        <f t="shared" si="304"/>
        <v>0</v>
      </c>
      <c r="CS61" s="280">
        <f>'Effort Billable Hours'!CN93</f>
        <v>0</v>
      </c>
      <c r="CT61" s="285">
        <f t="shared" si="305"/>
        <v>0</v>
      </c>
      <c r="CU61" s="280">
        <f>'Effort Billable Hours'!CP93</f>
        <v>0</v>
      </c>
      <c r="CV61" s="285">
        <f t="shared" si="306"/>
        <v>0</v>
      </c>
      <c r="CW61" s="280">
        <f>'Effort Billable Hours'!CR93</f>
        <v>0</v>
      </c>
      <c r="CX61" s="285">
        <f t="shared" si="307"/>
        <v>0</v>
      </c>
      <c r="CY61" s="280">
        <f>'Effort Billable Hours'!CT93</f>
        <v>0</v>
      </c>
      <c r="CZ61" s="285">
        <f t="shared" si="308"/>
        <v>0</v>
      </c>
      <c r="DA61" s="280">
        <f>'Effort Billable Hours'!CV93</f>
        <v>0</v>
      </c>
      <c r="DB61" s="285">
        <f t="shared" si="309"/>
        <v>0</v>
      </c>
      <c r="DC61" s="280">
        <f>'Effort Billable Hours'!CX93</f>
        <v>0</v>
      </c>
      <c r="DD61" s="285">
        <f t="shared" si="310"/>
        <v>0</v>
      </c>
      <c r="DE61" s="280">
        <f>'Effort Billable Hours'!CZ93</f>
        <v>0</v>
      </c>
      <c r="DF61" s="285">
        <f t="shared" si="311"/>
        <v>0</v>
      </c>
      <c r="DG61" s="280">
        <f>'Effort Billable Hours'!DB93</f>
        <v>0</v>
      </c>
      <c r="DH61" s="285">
        <f t="shared" si="312"/>
        <v>0</v>
      </c>
      <c r="DI61" s="280">
        <f>'Effort Billable Hours'!DD93</f>
        <v>0</v>
      </c>
      <c r="DJ61" s="285">
        <f t="shared" si="313"/>
        <v>0</v>
      </c>
      <c r="DK61" s="286">
        <f t="shared" si="314"/>
        <v>0</v>
      </c>
      <c r="DL61" s="287">
        <f t="shared" si="315"/>
        <v>0</v>
      </c>
    </row>
    <row r="62" spans="1:116" ht="12" customHeight="1" x14ac:dyDescent="0.2">
      <c r="A62" s="279" t="str">
        <f>'Effort Billable Hours'!AZ$13</f>
        <v>Name 49</v>
      </c>
      <c r="B62" s="279" t="str">
        <f>'Effort Billable Hours'!AZ$14</f>
        <v>Role</v>
      </c>
      <c r="C62" s="457"/>
      <c r="D62" s="280">
        <f>'Effort Billable Hours'!AZ$33</f>
        <v>0</v>
      </c>
      <c r="E62" s="458"/>
      <c r="F62" s="281">
        <f t="shared" si="257"/>
        <v>0</v>
      </c>
      <c r="G62" s="322">
        <f t="shared" si="258"/>
        <v>0</v>
      </c>
      <c r="H62" s="322">
        <f t="shared" si="259"/>
        <v>0</v>
      </c>
      <c r="I62" s="322">
        <f t="shared" si="260"/>
        <v>0</v>
      </c>
      <c r="J62" s="282">
        <f t="shared" si="261"/>
        <v>0</v>
      </c>
      <c r="K62" s="283">
        <f t="shared" si="262"/>
        <v>0</v>
      </c>
      <c r="L62" s="459"/>
      <c r="M62" s="280">
        <f>'Effort Billable Hours'!H94</f>
        <v>0</v>
      </c>
      <c r="N62" s="285">
        <f t="shared" si="263"/>
        <v>0</v>
      </c>
      <c r="O62" s="280">
        <f>'Effort Billable Hours'!J94</f>
        <v>0</v>
      </c>
      <c r="P62" s="285">
        <f t="shared" si="264"/>
        <v>0</v>
      </c>
      <c r="Q62" s="280">
        <f>'Effort Billable Hours'!L94</f>
        <v>0</v>
      </c>
      <c r="R62" s="285">
        <f t="shared" si="265"/>
        <v>0</v>
      </c>
      <c r="S62" s="280">
        <f>'Effort Billable Hours'!N94</f>
        <v>0</v>
      </c>
      <c r="T62" s="285">
        <f t="shared" si="266"/>
        <v>0</v>
      </c>
      <c r="U62" s="280">
        <f>'Effort Billable Hours'!P94</f>
        <v>0</v>
      </c>
      <c r="V62" s="285">
        <f t="shared" si="267"/>
        <v>0</v>
      </c>
      <c r="W62" s="280">
        <f>'Effort Billable Hours'!R94</f>
        <v>0</v>
      </c>
      <c r="X62" s="285">
        <f t="shared" si="268"/>
        <v>0</v>
      </c>
      <c r="Y62" s="280">
        <f>'Effort Billable Hours'!T94</f>
        <v>0</v>
      </c>
      <c r="Z62" s="285">
        <f t="shared" si="269"/>
        <v>0</v>
      </c>
      <c r="AA62" s="280">
        <f>'Effort Billable Hours'!V94</f>
        <v>0</v>
      </c>
      <c r="AB62" s="285">
        <f t="shared" si="270"/>
        <v>0</v>
      </c>
      <c r="AC62" s="280">
        <f>'Effort Billable Hours'!X94</f>
        <v>0</v>
      </c>
      <c r="AD62" s="285">
        <f t="shared" si="271"/>
        <v>0</v>
      </c>
      <c r="AE62" s="280">
        <f>'Effort Billable Hours'!Z94</f>
        <v>0</v>
      </c>
      <c r="AF62" s="285">
        <f t="shared" si="272"/>
        <v>0</v>
      </c>
      <c r="AG62" s="280">
        <f>'Effort Billable Hours'!AB94</f>
        <v>0</v>
      </c>
      <c r="AH62" s="285">
        <f t="shared" si="273"/>
        <v>0</v>
      </c>
      <c r="AI62" s="280">
        <f>'Effort Billable Hours'!AD94</f>
        <v>0</v>
      </c>
      <c r="AJ62" s="285">
        <f t="shared" si="274"/>
        <v>0</v>
      </c>
      <c r="AK62" s="280">
        <f>'Effort Billable Hours'!AF94</f>
        <v>0</v>
      </c>
      <c r="AL62" s="285">
        <f t="shared" si="275"/>
        <v>0</v>
      </c>
      <c r="AM62" s="280">
        <f>'Effort Billable Hours'!AH94</f>
        <v>0</v>
      </c>
      <c r="AN62" s="285">
        <f t="shared" si="276"/>
        <v>0</v>
      </c>
      <c r="AO62" s="280">
        <f>'Effort Billable Hours'!AJ94</f>
        <v>0</v>
      </c>
      <c r="AP62" s="285">
        <f t="shared" si="277"/>
        <v>0</v>
      </c>
      <c r="AQ62" s="280">
        <f>'Effort Billable Hours'!AL94</f>
        <v>0</v>
      </c>
      <c r="AR62" s="285">
        <f t="shared" si="278"/>
        <v>0</v>
      </c>
      <c r="AS62" s="280">
        <f>'Effort Billable Hours'!AN94</f>
        <v>0</v>
      </c>
      <c r="AT62" s="285">
        <f t="shared" si="279"/>
        <v>0</v>
      </c>
      <c r="AU62" s="280">
        <f>'Effort Billable Hours'!AP94</f>
        <v>0</v>
      </c>
      <c r="AV62" s="285">
        <f t="shared" si="280"/>
        <v>0</v>
      </c>
      <c r="AW62" s="280">
        <f>'Effort Billable Hours'!AR94</f>
        <v>0</v>
      </c>
      <c r="AX62" s="285">
        <f t="shared" si="281"/>
        <v>0</v>
      </c>
      <c r="AY62" s="280">
        <f>'Effort Billable Hours'!AT94</f>
        <v>0</v>
      </c>
      <c r="AZ62" s="285">
        <f t="shared" si="282"/>
        <v>0</v>
      </c>
      <c r="BA62" s="280">
        <f>'Effort Billable Hours'!AV94</f>
        <v>0</v>
      </c>
      <c r="BB62" s="285">
        <f t="shared" si="283"/>
        <v>0</v>
      </c>
      <c r="BC62" s="280">
        <f>'Effort Billable Hours'!AX94</f>
        <v>0</v>
      </c>
      <c r="BD62" s="285">
        <f t="shared" si="284"/>
        <v>0</v>
      </c>
      <c r="BE62" s="280">
        <f>'Effort Billable Hours'!AZ94</f>
        <v>0</v>
      </c>
      <c r="BF62" s="285">
        <f t="shared" si="285"/>
        <v>0</v>
      </c>
      <c r="BG62" s="280">
        <f>'Effort Billable Hours'!BB94</f>
        <v>0</v>
      </c>
      <c r="BH62" s="285">
        <f t="shared" si="286"/>
        <v>0</v>
      </c>
      <c r="BI62" s="280">
        <f>'Effort Billable Hours'!BD94</f>
        <v>0</v>
      </c>
      <c r="BJ62" s="285">
        <f t="shared" si="287"/>
        <v>0</v>
      </c>
      <c r="BK62" s="280">
        <f>'Effort Billable Hours'!BF94</f>
        <v>0</v>
      </c>
      <c r="BL62" s="285">
        <f t="shared" si="288"/>
        <v>0</v>
      </c>
      <c r="BM62" s="280">
        <f>'Effort Billable Hours'!BH94</f>
        <v>0</v>
      </c>
      <c r="BN62" s="285">
        <f t="shared" si="289"/>
        <v>0</v>
      </c>
      <c r="BO62" s="280">
        <f>'Effort Billable Hours'!BJ94</f>
        <v>0</v>
      </c>
      <c r="BP62" s="285">
        <f t="shared" si="290"/>
        <v>0</v>
      </c>
      <c r="BQ62" s="280">
        <f>'Effort Billable Hours'!BL94</f>
        <v>0</v>
      </c>
      <c r="BR62" s="285">
        <f t="shared" si="291"/>
        <v>0</v>
      </c>
      <c r="BS62" s="280">
        <f>'Effort Billable Hours'!BN94</f>
        <v>0</v>
      </c>
      <c r="BT62" s="285">
        <f t="shared" si="292"/>
        <v>0</v>
      </c>
      <c r="BU62" s="280">
        <f>'Effort Billable Hours'!BP94</f>
        <v>0</v>
      </c>
      <c r="BV62" s="285">
        <f t="shared" si="293"/>
        <v>0</v>
      </c>
      <c r="BW62" s="280">
        <f>'Effort Billable Hours'!BR94</f>
        <v>0</v>
      </c>
      <c r="BX62" s="285">
        <f t="shared" si="294"/>
        <v>0</v>
      </c>
      <c r="BY62" s="280">
        <f>'Effort Billable Hours'!BT94</f>
        <v>0</v>
      </c>
      <c r="BZ62" s="285">
        <f t="shared" si="295"/>
        <v>0</v>
      </c>
      <c r="CA62" s="280">
        <f>'Effort Billable Hours'!BV94</f>
        <v>0</v>
      </c>
      <c r="CB62" s="285">
        <f t="shared" si="296"/>
        <v>0</v>
      </c>
      <c r="CC62" s="280">
        <f>'Effort Billable Hours'!BX94</f>
        <v>0</v>
      </c>
      <c r="CD62" s="285">
        <f t="shared" si="297"/>
        <v>0</v>
      </c>
      <c r="CE62" s="280">
        <f>'Effort Billable Hours'!BZ94</f>
        <v>0</v>
      </c>
      <c r="CF62" s="285">
        <f t="shared" si="298"/>
        <v>0</v>
      </c>
      <c r="CG62" s="280">
        <f>'Effort Billable Hours'!CB94</f>
        <v>0</v>
      </c>
      <c r="CH62" s="285">
        <f t="shared" si="299"/>
        <v>0</v>
      </c>
      <c r="CI62" s="280">
        <f>'Effort Billable Hours'!CD94</f>
        <v>0</v>
      </c>
      <c r="CJ62" s="285">
        <f t="shared" si="300"/>
        <v>0</v>
      </c>
      <c r="CK62" s="280">
        <f>'Effort Billable Hours'!CF94</f>
        <v>0</v>
      </c>
      <c r="CL62" s="285">
        <f t="shared" si="301"/>
        <v>0</v>
      </c>
      <c r="CM62" s="280">
        <f>'Effort Billable Hours'!CH94</f>
        <v>0</v>
      </c>
      <c r="CN62" s="285">
        <f t="shared" si="302"/>
        <v>0</v>
      </c>
      <c r="CO62" s="280">
        <f>'Effort Billable Hours'!CJ94</f>
        <v>0</v>
      </c>
      <c r="CP62" s="285">
        <f t="shared" si="303"/>
        <v>0</v>
      </c>
      <c r="CQ62" s="280">
        <f>'Effort Billable Hours'!CL94</f>
        <v>0</v>
      </c>
      <c r="CR62" s="285">
        <f t="shared" si="304"/>
        <v>0</v>
      </c>
      <c r="CS62" s="280">
        <f>'Effort Billable Hours'!CN94</f>
        <v>0</v>
      </c>
      <c r="CT62" s="285">
        <f t="shared" si="305"/>
        <v>0</v>
      </c>
      <c r="CU62" s="280">
        <f>'Effort Billable Hours'!CP94</f>
        <v>0</v>
      </c>
      <c r="CV62" s="285">
        <f t="shared" si="306"/>
        <v>0</v>
      </c>
      <c r="CW62" s="280">
        <f>'Effort Billable Hours'!CR94</f>
        <v>0</v>
      </c>
      <c r="CX62" s="285">
        <f t="shared" si="307"/>
        <v>0</v>
      </c>
      <c r="CY62" s="280">
        <f>'Effort Billable Hours'!CT94</f>
        <v>0</v>
      </c>
      <c r="CZ62" s="285">
        <f t="shared" si="308"/>
        <v>0</v>
      </c>
      <c r="DA62" s="280">
        <f>'Effort Billable Hours'!CV94</f>
        <v>0</v>
      </c>
      <c r="DB62" s="285">
        <f t="shared" si="309"/>
        <v>0</v>
      </c>
      <c r="DC62" s="280">
        <f>'Effort Billable Hours'!CX94</f>
        <v>0</v>
      </c>
      <c r="DD62" s="285">
        <f t="shared" si="310"/>
        <v>0</v>
      </c>
      <c r="DE62" s="280">
        <f>'Effort Billable Hours'!CZ94</f>
        <v>0</v>
      </c>
      <c r="DF62" s="285">
        <f t="shared" si="311"/>
        <v>0</v>
      </c>
      <c r="DG62" s="280">
        <f>'Effort Billable Hours'!DB94</f>
        <v>0</v>
      </c>
      <c r="DH62" s="285">
        <f t="shared" si="312"/>
        <v>0</v>
      </c>
      <c r="DI62" s="280">
        <f>'Effort Billable Hours'!DD94</f>
        <v>0</v>
      </c>
      <c r="DJ62" s="285">
        <f t="shared" si="313"/>
        <v>0</v>
      </c>
      <c r="DK62" s="286">
        <f t="shared" si="314"/>
        <v>0</v>
      </c>
      <c r="DL62" s="287">
        <f t="shared" si="315"/>
        <v>0</v>
      </c>
    </row>
    <row r="63" spans="1:116" ht="12" customHeight="1" x14ac:dyDescent="0.2">
      <c r="A63" s="279" t="str">
        <f>'Effort Billable Hours'!BA$13</f>
        <v>Name 50</v>
      </c>
      <c r="B63" s="279" t="str">
        <f>'Effort Billable Hours'!BA$14</f>
        <v>Role</v>
      </c>
      <c r="C63" s="457"/>
      <c r="D63" s="280">
        <f>'Effort Billable Hours'!BA$33</f>
        <v>0</v>
      </c>
      <c r="E63" s="458"/>
      <c r="F63" s="281">
        <f t="shared" si="257"/>
        <v>0</v>
      </c>
      <c r="G63" s="322">
        <f t="shared" si="258"/>
        <v>0</v>
      </c>
      <c r="H63" s="322">
        <f t="shared" si="259"/>
        <v>0</v>
      </c>
      <c r="I63" s="322">
        <f t="shared" si="260"/>
        <v>0</v>
      </c>
      <c r="J63" s="282">
        <f t="shared" si="261"/>
        <v>0</v>
      </c>
      <c r="K63" s="283">
        <f t="shared" si="262"/>
        <v>0</v>
      </c>
      <c r="L63" s="459"/>
      <c r="M63" s="280">
        <f>'Effort Billable Hours'!H95</f>
        <v>0</v>
      </c>
      <c r="N63" s="285">
        <f t="shared" si="263"/>
        <v>0</v>
      </c>
      <c r="O63" s="280">
        <f>'Effort Billable Hours'!J95</f>
        <v>0</v>
      </c>
      <c r="P63" s="285">
        <f t="shared" si="264"/>
        <v>0</v>
      </c>
      <c r="Q63" s="280">
        <f>'Effort Billable Hours'!L95</f>
        <v>0</v>
      </c>
      <c r="R63" s="285">
        <f t="shared" si="265"/>
        <v>0</v>
      </c>
      <c r="S63" s="280">
        <f>'Effort Billable Hours'!N95</f>
        <v>0</v>
      </c>
      <c r="T63" s="285">
        <f t="shared" si="266"/>
        <v>0</v>
      </c>
      <c r="U63" s="280">
        <f>'Effort Billable Hours'!P95</f>
        <v>0</v>
      </c>
      <c r="V63" s="285">
        <f t="shared" si="267"/>
        <v>0</v>
      </c>
      <c r="W63" s="280">
        <f>'Effort Billable Hours'!R95</f>
        <v>0</v>
      </c>
      <c r="X63" s="285">
        <f t="shared" si="268"/>
        <v>0</v>
      </c>
      <c r="Y63" s="280">
        <f>'Effort Billable Hours'!T95</f>
        <v>0</v>
      </c>
      <c r="Z63" s="285">
        <f t="shared" si="269"/>
        <v>0</v>
      </c>
      <c r="AA63" s="280">
        <f>'Effort Billable Hours'!V95</f>
        <v>0</v>
      </c>
      <c r="AB63" s="285">
        <f t="shared" si="270"/>
        <v>0</v>
      </c>
      <c r="AC63" s="280">
        <f>'Effort Billable Hours'!X95</f>
        <v>0</v>
      </c>
      <c r="AD63" s="285">
        <f t="shared" si="271"/>
        <v>0</v>
      </c>
      <c r="AE63" s="280">
        <f>'Effort Billable Hours'!Z95</f>
        <v>0</v>
      </c>
      <c r="AF63" s="285">
        <f t="shared" si="272"/>
        <v>0</v>
      </c>
      <c r="AG63" s="280">
        <f>'Effort Billable Hours'!AB95</f>
        <v>0</v>
      </c>
      <c r="AH63" s="285">
        <f t="shared" si="273"/>
        <v>0</v>
      </c>
      <c r="AI63" s="280">
        <f>'Effort Billable Hours'!AD95</f>
        <v>0</v>
      </c>
      <c r="AJ63" s="285">
        <f t="shared" si="274"/>
        <v>0</v>
      </c>
      <c r="AK63" s="280">
        <f>'Effort Billable Hours'!AF95</f>
        <v>0</v>
      </c>
      <c r="AL63" s="285">
        <f t="shared" si="275"/>
        <v>0</v>
      </c>
      <c r="AM63" s="280">
        <f>'Effort Billable Hours'!AH95</f>
        <v>0</v>
      </c>
      <c r="AN63" s="285">
        <f t="shared" si="276"/>
        <v>0</v>
      </c>
      <c r="AO63" s="280">
        <f>'Effort Billable Hours'!AJ95</f>
        <v>0</v>
      </c>
      <c r="AP63" s="285">
        <f t="shared" si="277"/>
        <v>0</v>
      </c>
      <c r="AQ63" s="280">
        <f>'Effort Billable Hours'!AL95</f>
        <v>0</v>
      </c>
      <c r="AR63" s="285">
        <f t="shared" si="278"/>
        <v>0</v>
      </c>
      <c r="AS63" s="280">
        <f>'Effort Billable Hours'!AN95</f>
        <v>0</v>
      </c>
      <c r="AT63" s="285">
        <f t="shared" si="279"/>
        <v>0</v>
      </c>
      <c r="AU63" s="280">
        <f>'Effort Billable Hours'!AP95</f>
        <v>0</v>
      </c>
      <c r="AV63" s="285">
        <f t="shared" si="280"/>
        <v>0</v>
      </c>
      <c r="AW63" s="280">
        <f>'Effort Billable Hours'!AR95</f>
        <v>0</v>
      </c>
      <c r="AX63" s="285">
        <f t="shared" si="281"/>
        <v>0</v>
      </c>
      <c r="AY63" s="280">
        <f>'Effort Billable Hours'!AT95</f>
        <v>0</v>
      </c>
      <c r="AZ63" s="285">
        <f t="shared" si="282"/>
        <v>0</v>
      </c>
      <c r="BA63" s="280">
        <f>'Effort Billable Hours'!AV95</f>
        <v>0</v>
      </c>
      <c r="BB63" s="285">
        <f t="shared" si="283"/>
        <v>0</v>
      </c>
      <c r="BC63" s="280">
        <f>'Effort Billable Hours'!AX95</f>
        <v>0</v>
      </c>
      <c r="BD63" s="285">
        <f t="shared" si="284"/>
        <v>0</v>
      </c>
      <c r="BE63" s="280">
        <f>'Effort Billable Hours'!AZ95</f>
        <v>0</v>
      </c>
      <c r="BF63" s="285">
        <f t="shared" si="285"/>
        <v>0</v>
      </c>
      <c r="BG63" s="280">
        <f>'Effort Billable Hours'!BB95</f>
        <v>0</v>
      </c>
      <c r="BH63" s="285">
        <f t="shared" si="286"/>
        <v>0</v>
      </c>
      <c r="BI63" s="280">
        <f>'Effort Billable Hours'!BD95</f>
        <v>0</v>
      </c>
      <c r="BJ63" s="285">
        <f t="shared" si="287"/>
        <v>0</v>
      </c>
      <c r="BK63" s="280">
        <f>'Effort Billable Hours'!BF95</f>
        <v>0</v>
      </c>
      <c r="BL63" s="285">
        <f t="shared" si="288"/>
        <v>0</v>
      </c>
      <c r="BM63" s="280">
        <f>'Effort Billable Hours'!BH95</f>
        <v>0</v>
      </c>
      <c r="BN63" s="285">
        <f t="shared" si="289"/>
        <v>0</v>
      </c>
      <c r="BO63" s="280">
        <f>'Effort Billable Hours'!BJ95</f>
        <v>0</v>
      </c>
      <c r="BP63" s="285">
        <f t="shared" si="290"/>
        <v>0</v>
      </c>
      <c r="BQ63" s="280">
        <f>'Effort Billable Hours'!BL95</f>
        <v>0</v>
      </c>
      <c r="BR63" s="285">
        <f t="shared" si="291"/>
        <v>0</v>
      </c>
      <c r="BS63" s="280">
        <f>'Effort Billable Hours'!BN95</f>
        <v>0</v>
      </c>
      <c r="BT63" s="285">
        <f t="shared" si="292"/>
        <v>0</v>
      </c>
      <c r="BU63" s="280">
        <f>'Effort Billable Hours'!BP95</f>
        <v>0</v>
      </c>
      <c r="BV63" s="285">
        <f t="shared" si="293"/>
        <v>0</v>
      </c>
      <c r="BW63" s="280">
        <f>'Effort Billable Hours'!BR95</f>
        <v>0</v>
      </c>
      <c r="BX63" s="285">
        <f t="shared" si="294"/>
        <v>0</v>
      </c>
      <c r="BY63" s="280">
        <f>'Effort Billable Hours'!BT95</f>
        <v>0</v>
      </c>
      <c r="BZ63" s="285">
        <f t="shared" si="295"/>
        <v>0</v>
      </c>
      <c r="CA63" s="280">
        <f>'Effort Billable Hours'!BV95</f>
        <v>0</v>
      </c>
      <c r="CB63" s="285">
        <f t="shared" si="296"/>
        <v>0</v>
      </c>
      <c r="CC63" s="280">
        <f>'Effort Billable Hours'!BX95</f>
        <v>0</v>
      </c>
      <c r="CD63" s="285">
        <f t="shared" si="297"/>
        <v>0</v>
      </c>
      <c r="CE63" s="280">
        <f>'Effort Billable Hours'!BZ95</f>
        <v>0</v>
      </c>
      <c r="CF63" s="285">
        <f t="shared" si="298"/>
        <v>0</v>
      </c>
      <c r="CG63" s="280">
        <f>'Effort Billable Hours'!CB95</f>
        <v>0</v>
      </c>
      <c r="CH63" s="285">
        <f t="shared" si="299"/>
        <v>0</v>
      </c>
      <c r="CI63" s="280">
        <f>'Effort Billable Hours'!CD95</f>
        <v>0</v>
      </c>
      <c r="CJ63" s="285">
        <f t="shared" si="300"/>
        <v>0</v>
      </c>
      <c r="CK63" s="280">
        <f>'Effort Billable Hours'!CF95</f>
        <v>0</v>
      </c>
      <c r="CL63" s="285">
        <f t="shared" si="301"/>
        <v>0</v>
      </c>
      <c r="CM63" s="280">
        <f>'Effort Billable Hours'!CH95</f>
        <v>0</v>
      </c>
      <c r="CN63" s="285">
        <f t="shared" si="302"/>
        <v>0</v>
      </c>
      <c r="CO63" s="280">
        <f>'Effort Billable Hours'!CJ95</f>
        <v>0</v>
      </c>
      <c r="CP63" s="285">
        <f t="shared" si="303"/>
        <v>0</v>
      </c>
      <c r="CQ63" s="280">
        <f>'Effort Billable Hours'!CL95</f>
        <v>0</v>
      </c>
      <c r="CR63" s="285">
        <f t="shared" si="304"/>
        <v>0</v>
      </c>
      <c r="CS63" s="280">
        <f>'Effort Billable Hours'!CN95</f>
        <v>0</v>
      </c>
      <c r="CT63" s="285">
        <f t="shared" si="305"/>
        <v>0</v>
      </c>
      <c r="CU63" s="280">
        <f>'Effort Billable Hours'!CP95</f>
        <v>0</v>
      </c>
      <c r="CV63" s="285">
        <f t="shared" si="306"/>
        <v>0</v>
      </c>
      <c r="CW63" s="280">
        <f>'Effort Billable Hours'!CR95</f>
        <v>0</v>
      </c>
      <c r="CX63" s="285">
        <f t="shared" si="307"/>
        <v>0</v>
      </c>
      <c r="CY63" s="280">
        <f>'Effort Billable Hours'!CT95</f>
        <v>0</v>
      </c>
      <c r="CZ63" s="285">
        <f t="shared" si="308"/>
        <v>0</v>
      </c>
      <c r="DA63" s="280">
        <f>'Effort Billable Hours'!CV95</f>
        <v>0</v>
      </c>
      <c r="DB63" s="285">
        <f t="shared" si="309"/>
        <v>0</v>
      </c>
      <c r="DC63" s="280">
        <f>'Effort Billable Hours'!CX95</f>
        <v>0</v>
      </c>
      <c r="DD63" s="285">
        <f t="shared" si="310"/>
        <v>0</v>
      </c>
      <c r="DE63" s="280">
        <f>'Effort Billable Hours'!CZ95</f>
        <v>0</v>
      </c>
      <c r="DF63" s="285">
        <f t="shared" si="311"/>
        <v>0</v>
      </c>
      <c r="DG63" s="280">
        <f>'Effort Billable Hours'!DB95</f>
        <v>0</v>
      </c>
      <c r="DH63" s="285">
        <f t="shared" si="312"/>
        <v>0</v>
      </c>
      <c r="DI63" s="280">
        <f>'Effort Billable Hours'!DD95</f>
        <v>0</v>
      </c>
      <c r="DJ63" s="285">
        <f t="shared" si="313"/>
        <v>0</v>
      </c>
      <c r="DK63" s="286">
        <f t="shared" si="314"/>
        <v>0</v>
      </c>
      <c r="DL63" s="287">
        <f t="shared" si="315"/>
        <v>0</v>
      </c>
    </row>
    <row r="64" spans="1:116" ht="12" customHeight="1" x14ac:dyDescent="0.2">
      <c r="A64" s="289"/>
      <c r="B64" s="289"/>
      <c r="C64" s="290"/>
      <c r="D64" s="291"/>
      <c r="E64" s="410"/>
      <c r="F64" s="285"/>
      <c r="G64" s="285"/>
      <c r="H64" s="387"/>
      <c r="I64" s="285"/>
      <c r="J64" s="282"/>
      <c r="K64" s="283"/>
      <c r="L64" s="284"/>
      <c r="M64" s="292"/>
      <c r="N64" s="293"/>
      <c r="O64" s="294"/>
      <c r="P64" s="293"/>
      <c r="Q64" s="294"/>
      <c r="R64" s="293"/>
      <c r="S64" s="294"/>
      <c r="T64" s="293"/>
      <c r="U64" s="294"/>
      <c r="V64" s="293"/>
      <c r="W64" s="294"/>
      <c r="X64" s="293"/>
      <c r="Y64" s="294"/>
      <c r="Z64" s="293"/>
      <c r="AA64" s="294"/>
      <c r="AB64" s="293"/>
      <c r="AC64" s="294"/>
      <c r="AD64" s="293"/>
      <c r="AE64" s="294"/>
      <c r="AF64" s="293"/>
      <c r="AG64" s="294"/>
      <c r="AH64" s="293"/>
      <c r="AI64" s="294"/>
      <c r="AJ64" s="293"/>
      <c r="AK64" s="294"/>
      <c r="AL64" s="293"/>
      <c r="AM64" s="294"/>
      <c r="AN64" s="293"/>
      <c r="AO64" s="294"/>
      <c r="AP64" s="293"/>
      <c r="AQ64" s="294"/>
      <c r="AR64" s="293"/>
      <c r="AS64" s="294"/>
      <c r="AT64" s="293"/>
      <c r="AU64" s="294"/>
      <c r="AV64" s="293"/>
      <c r="AW64" s="294"/>
      <c r="AX64" s="293"/>
      <c r="AY64" s="294"/>
      <c r="AZ64" s="293"/>
      <c r="BA64" s="294"/>
      <c r="BB64" s="293"/>
      <c r="BC64" s="294"/>
      <c r="BD64" s="293"/>
      <c r="BE64" s="294"/>
      <c r="BF64" s="293"/>
      <c r="BG64" s="294"/>
      <c r="BH64" s="293"/>
      <c r="BI64" s="294"/>
      <c r="BJ64" s="293"/>
      <c r="BK64" s="294"/>
      <c r="BL64" s="293"/>
      <c r="BM64" s="294"/>
      <c r="BN64" s="293"/>
      <c r="BO64" s="294"/>
      <c r="BP64" s="293"/>
      <c r="BQ64" s="294"/>
      <c r="BR64" s="293"/>
      <c r="BS64" s="294"/>
      <c r="BT64" s="293"/>
      <c r="BU64" s="294"/>
      <c r="BV64" s="293"/>
      <c r="BW64" s="294"/>
      <c r="BX64" s="293"/>
      <c r="BY64" s="294"/>
      <c r="BZ64" s="293"/>
      <c r="CA64" s="294"/>
      <c r="CB64" s="293"/>
      <c r="CC64" s="294"/>
      <c r="CD64" s="293"/>
      <c r="CE64" s="294"/>
      <c r="CF64" s="293"/>
      <c r="CG64" s="294"/>
      <c r="CH64" s="293"/>
      <c r="CI64" s="294"/>
      <c r="CJ64" s="293"/>
      <c r="CK64" s="294"/>
      <c r="CL64" s="293"/>
      <c r="CM64" s="294"/>
      <c r="CN64" s="293"/>
      <c r="CO64" s="294"/>
      <c r="CP64" s="293"/>
      <c r="CQ64" s="294"/>
      <c r="CR64" s="293"/>
      <c r="CS64" s="294"/>
      <c r="CT64" s="293"/>
      <c r="CU64" s="294"/>
      <c r="CV64" s="293"/>
      <c r="CW64" s="294"/>
      <c r="CX64" s="293"/>
      <c r="CY64" s="294"/>
      <c r="CZ64" s="293"/>
      <c r="DA64" s="294"/>
      <c r="DB64" s="293"/>
      <c r="DC64" s="294"/>
      <c r="DD64" s="293"/>
      <c r="DE64" s="294"/>
      <c r="DF64" s="293"/>
      <c r="DG64" s="294"/>
      <c r="DH64" s="293"/>
      <c r="DI64" s="294"/>
      <c r="DJ64" s="293"/>
      <c r="DK64" s="294"/>
      <c r="DL64" s="292"/>
    </row>
    <row r="65" spans="1:116" ht="12" customHeight="1" x14ac:dyDescent="0.2">
      <c r="A65" s="295" t="s">
        <v>11</v>
      </c>
      <c r="B65" s="289"/>
      <c r="C65" s="287"/>
      <c r="D65" s="296"/>
      <c r="E65" s="302"/>
      <c r="F65" s="269">
        <f>SUM(F14:F63)</f>
        <v>0</v>
      </c>
      <c r="G65" s="269">
        <f t="shared" ref="G65:K65" si="316">SUM(G14:G63)</f>
        <v>0</v>
      </c>
      <c r="H65" s="269">
        <f t="shared" si="316"/>
        <v>0</v>
      </c>
      <c r="I65" s="269">
        <f t="shared" si="316"/>
        <v>0</v>
      </c>
      <c r="J65" s="269">
        <f t="shared" si="316"/>
        <v>0</v>
      </c>
      <c r="K65" s="269">
        <f t="shared" si="316"/>
        <v>0</v>
      </c>
      <c r="L65" s="297"/>
      <c r="M65" s="216"/>
      <c r="N65" s="269">
        <f>SUM(N14:N63)</f>
        <v>0</v>
      </c>
      <c r="O65" s="216"/>
      <c r="P65" s="269">
        <f>SUM(P14:P63)</f>
        <v>0</v>
      </c>
      <c r="Q65" s="216"/>
      <c r="R65" s="269">
        <f>SUM(R14:R63)</f>
        <v>0</v>
      </c>
      <c r="S65" s="216"/>
      <c r="T65" s="269">
        <f>SUM(T14:T63)</f>
        <v>0</v>
      </c>
      <c r="U65" s="216"/>
      <c r="V65" s="269">
        <f>SUM(V14:V63)</f>
        <v>0</v>
      </c>
      <c r="W65" s="216"/>
      <c r="X65" s="269">
        <f>SUM(X14:X63)</f>
        <v>0</v>
      </c>
      <c r="Y65" s="216"/>
      <c r="Z65" s="269">
        <f>SUM(Z14:Z63)</f>
        <v>0</v>
      </c>
      <c r="AA65" s="216"/>
      <c r="AB65" s="269">
        <f>SUM(AB14:AB63)</f>
        <v>0</v>
      </c>
      <c r="AC65" s="216"/>
      <c r="AD65" s="269">
        <f>SUM(AD14:AD63)</f>
        <v>0</v>
      </c>
      <c r="AE65" s="216"/>
      <c r="AF65" s="269">
        <f>SUM(AF14:AF63)</f>
        <v>0</v>
      </c>
      <c r="AG65" s="216"/>
      <c r="AH65" s="269">
        <f>SUM(AH14:AH63)</f>
        <v>0</v>
      </c>
      <c r="AI65" s="216"/>
      <c r="AJ65" s="269">
        <f>SUM(AJ14:AJ63)</f>
        <v>0</v>
      </c>
      <c r="AK65" s="216"/>
      <c r="AL65" s="269">
        <f>SUM(AL14:AL63)</f>
        <v>0</v>
      </c>
      <c r="AM65" s="216"/>
      <c r="AN65" s="269">
        <f>SUM(AN14:AN63)</f>
        <v>0</v>
      </c>
      <c r="AO65" s="216"/>
      <c r="AP65" s="269">
        <f>SUM(AP14:AP63)</f>
        <v>0</v>
      </c>
      <c r="AQ65" s="216"/>
      <c r="AR65" s="269">
        <f>SUM(AR14:AR63)</f>
        <v>0</v>
      </c>
      <c r="AS65" s="216"/>
      <c r="AT65" s="269">
        <f>SUM(AT14:AT63)</f>
        <v>0</v>
      </c>
      <c r="AU65" s="216"/>
      <c r="AV65" s="269">
        <f>SUM(AV14:AV63)</f>
        <v>0</v>
      </c>
      <c r="AW65" s="216"/>
      <c r="AX65" s="269">
        <f>SUM(AX14:AX63)</f>
        <v>0</v>
      </c>
      <c r="AY65" s="216"/>
      <c r="AZ65" s="269">
        <f>SUM(AZ14:AZ63)</f>
        <v>0</v>
      </c>
      <c r="BA65" s="216"/>
      <c r="BB65" s="269">
        <f>SUM(BB14:BB63)</f>
        <v>0</v>
      </c>
      <c r="BC65" s="216"/>
      <c r="BD65" s="269">
        <f>SUM(BD14:BD63)</f>
        <v>0</v>
      </c>
      <c r="BE65" s="216"/>
      <c r="BF65" s="269">
        <f>SUM(BF14:BF63)</f>
        <v>0</v>
      </c>
      <c r="BG65" s="216"/>
      <c r="BH65" s="269">
        <f>SUM(BH14:BH63)</f>
        <v>0</v>
      </c>
      <c r="BI65" s="216"/>
      <c r="BJ65" s="269">
        <f>SUM(BJ14:BJ63)</f>
        <v>0</v>
      </c>
      <c r="BK65" s="216"/>
      <c r="BL65" s="269">
        <f>SUM(BL14:BL63)</f>
        <v>0</v>
      </c>
      <c r="BM65" s="216"/>
      <c r="BN65" s="269">
        <f>SUM(BN14:BN63)</f>
        <v>0</v>
      </c>
      <c r="BO65" s="216"/>
      <c r="BP65" s="269">
        <f>SUM(BP14:BP63)</f>
        <v>0</v>
      </c>
      <c r="BQ65" s="216"/>
      <c r="BR65" s="269">
        <f>SUM(BR14:BR63)</f>
        <v>0</v>
      </c>
      <c r="BS65" s="216"/>
      <c r="BT65" s="269">
        <f>SUM(BT14:BT63)</f>
        <v>0</v>
      </c>
      <c r="BU65" s="216"/>
      <c r="BV65" s="269">
        <f>SUM(BV14:BV63)</f>
        <v>0</v>
      </c>
      <c r="BW65" s="216"/>
      <c r="BX65" s="269">
        <f>SUM(BX14:BX63)</f>
        <v>0</v>
      </c>
      <c r="BY65" s="216"/>
      <c r="BZ65" s="269">
        <f>SUM(BZ14:BZ63)</f>
        <v>0</v>
      </c>
      <c r="CA65" s="216"/>
      <c r="CB65" s="269">
        <f>SUM(CB14:CB63)</f>
        <v>0</v>
      </c>
      <c r="CC65" s="216"/>
      <c r="CD65" s="269">
        <f>SUM(CD14:CD63)</f>
        <v>0</v>
      </c>
      <c r="CE65" s="216"/>
      <c r="CF65" s="269">
        <f>SUM(CF14:CF63)</f>
        <v>0</v>
      </c>
      <c r="CG65" s="216"/>
      <c r="CH65" s="269">
        <f>SUM(CH14:CH63)</f>
        <v>0</v>
      </c>
      <c r="CI65" s="216"/>
      <c r="CJ65" s="269">
        <f>SUM(CJ14:CJ63)</f>
        <v>0</v>
      </c>
      <c r="CK65" s="216"/>
      <c r="CL65" s="269">
        <f>SUM(CL14:CL63)</f>
        <v>0</v>
      </c>
      <c r="CM65" s="216"/>
      <c r="CN65" s="269">
        <f>SUM(CN14:CN63)</f>
        <v>0</v>
      </c>
      <c r="CO65" s="216"/>
      <c r="CP65" s="269">
        <f>SUM(CP14:CP63)</f>
        <v>0</v>
      </c>
      <c r="CQ65" s="216"/>
      <c r="CR65" s="269">
        <f>SUM(CR14:CR63)</f>
        <v>0</v>
      </c>
      <c r="CS65" s="216"/>
      <c r="CT65" s="269">
        <f>SUM(CT14:CT63)</f>
        <v>0</v>
      </c>
      <c r="CU65" s="216"/>
      <c r="CV65" s="269">
        <f>SUM(CV14:CV63)</f>
        <v>0</v>
      </c>
      <c r="CW65" s="216"/>
      <c r="CX65" s="269">
        <f>SUM(CX14:CX63)</f>
        <v>0</v>
      </c>
      <c r="CY65" s="216"/>
      <c r="CZ65" s="269">
        <f>SUM(CZ14:CZ63)</f>
        <v>0</v>
      </c>
      <c r="DA65" s="216"/>
      <c r="DB65" s="269">
        <f>SUM(DB14:DB63)</f>
        <v>0</v>
      </c>
      <c r="DC65" s="216"/>
      <c r="DD65" s="269">
        <f>SUM(DD14:DD63)</f>
        <v>0</v>
      </c>
      <c r="DE65" s="216"/>
      <c r="DF65" s="269">
        <f>SUM(DF14:DF63)</f>
        <v>0</v>
      </c>
      <c r="DG65" s="216"/>
      <c r="DH65" s="269">
        <f>SUM(DH14:DH63)</f>
        <v>0</v>
      </c>
      <c r="DI65" s="216"/>
      <c r="DJ65" s="269">
        <f>SUM(DJ14:DJ63)</f>
        <v>0</v>
      </c>
      <c r="DK65" s="216"/>
      <c r="DL65" s="298">
        <f>SUM(DL14:DL63)</f>
        <v>0</v>
      </c>
    </row>
    <row r="66" spans="1:116" ht="12" customHeight="1" x14ac:dyDescent="0.2">
      <c r="A66" s="295"/>
      <c r="B66" s="289"/>
      <c r="C66" s="299"/>
      <c r="D66" s="299"/>
      <c r="E66" s="300"/>
      <c r="F66" s="300"/>
      <c r="G66" s="300"/>
      <c r="H66" s="300"/>
      <c r="I66" s="300"/>
      <c r="J66" s="301"/>
      <c r="K66" s="302"/>
      <c r="L66" s="284"/>
      <c r="M66" s="300"/>
      <c r="N66" s="300"/>
      <c r="O66" s="303"/>
      <c r="P66" s="300"/>
      <c r="Q66" s="303"/>
      <c r="R66" s="300"/>
      <c r="S66" s="303"/>
      <c r="T66" s="300"/>
      <c r="U66" s="303"/>
      <c r="V66" s="300"/>
      <c r="W66" s="303"/>
      <c r="X66" s="300"/>
      <c r="AM66" s="303"/>
      <c r="AN66" s="300"/>
    </row>
    <row r="67" spans="1:116" ht="12" customHeight="1" x14ac:dyDescent="0.2">
      <c r="A67" s="289"/>
      <c r="B67" s="289"/>
      <c r="C67" s="304"/>
      <c r="D67" s="304"/>
      <c r="E67" s="304"/>
      <c r="F67" s="289"/>
      <c r="G67" s="289"/>
      <c r="H67" s="388"/>
      <c r="I67" s="289"/>
      <c r="J67" s="305"/>
      <c r="K67" s="216"/>
      <c r="L67" s="284"/>
      <c r="M67" s="220" t="s">
        <v>68</v>
      </c>
      <c r="N67" s="216"/>
      <c r="O67" s="286"/>
      <c r="P67" s="216"/>
      <c r="Q67" s="216"/>
      <c r="R67" s="216"/>
      <c r="S67" s="216"/>
      <c r="T67" s="216"/>
      <c r="U67" s="216"/>
      <c r="V67" s="216"/>
      <c r="W67" s="216"/>
      <c r="X67" s="216"/>
      <c r="Y67" s="216"/>
      <c r="Z67" s="216"/>
      <c r="AA67" s="216"/>
      <c r="AB67" s="216"/>
      <c r="AC67" s="216"/>
    </row>
    <row r="68" spans="1:116" ht="12" customHeight="1" x14ac:dyDescent="0.2">
      <c r="M68" s="306" t="s">
        <v>57</v>
      </c>
      <c r="P68" s="216"/>
      <c r="Q68" s="216"/>
      <c r="R68" s="216"/>
      <c r="S68" s="216"/>
      <c r="T68" s="216"/>
      <c r="U68" s="216"/>
      <c r="V68" s="216"/>
      <c r="W68" s="216"/>
      <c r="X68" s="216"/>
      <c r="Y68" s="216"/>
      <c r="Z68" s="216"/>
      <c r="AA68" s="216"/>
      <c r="AB68" s="216"/>
      <c r="AC68" s="216"/>
    </row>
    <row r="69" spans="1:116" ht="12" customHeight="1" x14ac:dyDescent="0.2">
      <c r="A69" s="216"/>
      <c r="B69" s="216"/>
      <c r="C69" s="216"/>
      <c r="D69" s="216"/>
      <c r="E69" s="216"/>
      <c r="F69" s="216"/>
      <c r="G69" s="216"/>
      <c r="H69" s="216"/>
      <c r="I69" s="216"/>
      <c r="J69" s="216"/>
      <c r="K69" s="216"/>
      <c r="L69" s="216"/>
      <c r="M69" s="216"/>
      <c r="U69" s="216"/>
      <c r="V69" s="216"/>
      <c r="W69" s="216"/>
      <c r="X69" s="216"/>
      <c r="Y69" s="216"/>
      <c r="Z69" s="216"/>
      <c r="AA69" s="216"/>
      <c r="AB69" s="216"/>
      <c r="AC69" s="216"/>
    </row>
    <row r="70" spans="1:116" ht="12" customHeight="1" x14ac:dyDescent="0.2">
      <c r="A70" s="216"/>
      <c r="B70" s="216"/>
      <c r="C70" s="216"/>
      <c r="D70" s="216"/>
      <c r="E70" s="216"/>
      <c r="F70" s="216"/>
      <c r="G70" s="216"/>
      <c r="H70" s="216"/>
      <c r="I70" s="216"/>
      <c r="J70" s="216"/>
      <c r="K70" s="216"/>
      <c r="L70" s="216"/>
      <c r="M70" s="263" t="s">
        <v>67</v>
      </c>
      <c r="P70" s="264">
        <f>P65</f>
        <v>0</v>
      </c>
      <c r="R70" s="264">
        <f>R65</f>
        <v>0</v>
      </c>
      <c r="S70" s="264"/>
      <c r="T70" s="264">
        <f>T65</f>
        <v>0</v>
      </c>
      <c r="U70" s="264"/>
      <c r="V70" s="264">
        <f>V65</f>
        <v>0</v>
      </c>
      <c r="X70" s="264">
        <f>X65</f>
        <v>0</v>
      </c>
      <c r="Z70" s="264">
        <f>Z65</f>
        <v>0</v>
      </c>
      <c r="AB70" s="264">
        <f>AB65</f>
        <v>0</v>
      </c>
      <c r="AD70" s="264">
        <f>AD65</f>
        <v>0</v>
      </c>
      <c r="AF70" s="264">
        <f>AF65</f>
        <v>0</v>
      </c>
      <c r="AH70" s="264">
        <f>AH65</f>
        <v>0</v>
      </c>
      <c r="AJ70" s="264">
        <f>AJ65</f>
        <v>0</v>
      </c>
      <c r="AL70" s="264">
        <f>AL65</f>
        <v>0</v>
      </c>
      <c r="AN70" s="264">
        <f>AN65</f>
        <v>0</v>
      </c>
      <c r="AP70" s="264">
        <f>AP65</f>
        <v>0</v>
      </c>
      <c r="AR70" s="264">
        <f>AR65</f>
        <v>0</v>
      </c>
      <c r="AT70" s="264">
        <f>AT65</f>
        <v>0</v>
      </c>
      <c r="AV70" s="264">
        <f>AV65</f>
        <v>0</v>
      </c>
      <c r="AX70" s="264">
        <f>AX65</f>
        <v>0</v>
      </c>
      <c r="AZ70" s="264">
        <f>AZ65</f>
        <v>0</v>
      </c>
      <c r="BB70" s="264">
        <f>BB65</f>
        <v>0</v>
      </c>
      <c r="BD70" s="264">
        <f>BD65</f>
        <v>0</v>
      </c>
      <c r="BF70" s="264">
        <f>BF65</f>
        <v>0</v>
      </c>
      <c r="BH70" s="264">
        <f>BH65</f>
        <v>0</v>
      </c>
      <c r="BJ70" s="264">
        <f>BJ65</f>
        <v>0</v>
      </c>
      <c r="BL70" s="264">
        <f>BL65</f>
        <v>0</v>
      </c>
      <c r="BN70" s="264">
        <f>BN65</f>
        <v>0</v>
      </c>
      <c r="BP70" s="264">
        <f>BP65</f>
        <v>0</v>
      </c>
      <c r="BR70" s="264">
        <f>BR65</f>
        <v>0</v>
      </c>
      <c r="BT70" s="264">
        <f>BT65</f>
        <v>0</v>
      </c>
      <c r="BV70" s="264">
        <f>BV65</f>
        <v>0</v>
      </c>
      <c r="BX70" s="264">
        <f>BX65</f>
        <v>0</v>
      </c>
      <c r="BZ70" s="264">
        <f>BZ65</f>
        <v>0</v>
      </c>
      <c r="CB70" s="264">
        <f>CB65</f>
        <v>0</v>
      </c>
      <c r="CD70" s="264">
        <f>CD65</f>
        <v>0</v>
      </c>
      <c r="CF70" s="264">
        <f>CF65</f>
        <v>0</v>
      </c>
      <c r="CH70" s="264">
        <f>CH65</f>
        <v>0</v>
      </c>
      <c r="CJ70" s="264">
        <f>CJ65</f>
        <v>0</v>
      </c>
      <c r="CL70" s="264">
        <f>CL65</f>
        <v>0</v>
      </c>
      <c r="CN70" s="264">
        <f>CN65</f>
        <v>0</v>
      </c>
      <c r="CP70" s="264">
        <f>CP65</f>
        <v>0</v>
      </c>
      <c r="CR70" s="264">
        <f>CR65</f>
        <v>0</v>
      </c>
      <c r="CT70" s="264">
        <f>CT65</f>
        <v>0</v>
      </c>
      <c r="CV70" s="264">
        <f>CV65</f>
        <v>0</v>
      </c>
      <c r="CX70" s="264">
        <f>CX65</f>
        <v>0</v>
      </c>
      <c r="CZ70" s="264">
        <f>CZ65</f>
        <v>0</v>
      </c>
      <c r="DB70" s="264">
        <f>DB65</f>
        <v>0</v>
      </c>
      <c r="DD70" s="264">
        <f>DD65</f>
        <v>0</v>
      </c>
      <c r="DF70" s="264">
        <f>DF65</f>
        <v>0</v>
      </c>
      <c r="DH70" s="264">
        <f>DH65</f>
        <v>0</v>
      </c>
      <c r="DJ70" s="264">
        <f>DJ65</f>
        <v>0</v>
      </c>
      <c r="DL70" s="265">
        <f>SUM(P70:DJ70)</f>
        <v>0</v>
      </c>
    </row>
    <row r="71" spans="1:116" ht="12" customHeight="1" x14ac:dyDescent="0.2">
      <c r="A71" s="216"/>
      <c r="B71" s="216"/>
      <c r="C71" s="216"/>
      <c r="D71" s="216"/>
      <c r="E71" s="216"/>
      <c r="F71" s="216"/>
      <c r="G71" s="216"/>
      <c r="H71" s="216"/>
      <c r="I71" s="216"/>
      <c r="J71" s="216"/>
      <c r="K71" s="216"/>
      <c r="L71" s="216"/>
      <c r="DL71" s="240"/>
    </row>
    <row r="72" spans="1:116" ht="12" customHeight="1" x14ac:dyDescent="0.2">
      <c r="A72" s="216"/>
      <c r="B72" s="216"/>
      <c r="C72" s="216"/>
      <c r="D72" s="216"/>
      <c r="E72" s="216"/>
      <c r="F72" s="216"/>
      <c r="G72" s="216"/>
      <c r="H72" s="216"/>
      <c r="I72" s="216"/>
      <c r="J72" s="216"/>
      <c r="K72" s="216"/>
      <c r="L72" s="216"/>
      <c r="M72" s="266" t="s">
        <v>202</v>
      </c>
      <c r="P72" s="232">
        <f>IF($DL$70=0,0,P70/$DL$70)</f>
        <v>0</v>
      </c>
      <c r="Q72" s="232"/>
      <c r="R72" s="232">
        <f>IF($DL$70=0,0,R70/$DL$70)</f>
        <v>0</v>
      </c>
      <c r="S72" s="232"/>
      <c r="T72" s="232">
        <f>IF($DL$70=0,0,T70/$DL$70)</f>
        <v>0</v>
      </c>
      <c r="U72" s="232"/>
      <c r="V72" s="232">
        <f>IF($DL$70=0,0,V70/$DL$70)</f>
        <v>0</v>
      </c>
      <c r="W72" s="232"/>
      <c r="X72" s="232">
        <f>IF($DL$70=0,0,X70/$DL$70)</f>
        <v>0</v>
      </c>
      <c r="Y72" s="232"/>
      <c r="Z72" s="232">
        <f>IF($DL$70=0,0,Z70/$DL$70)</f>
        <v>0</v>
      </c>
      <c r="AA72" s="232"/>
      <c r="AB72" s="232">
        <f>IF($DL$70=0,0,AB70/$DL$70)</f>
        <v>0</v>
      </c>
      <c r="AC72" s="232"/>
      <c r="AD72" s="232">
        <f>IF($DL$70=0,0,AD70/$DL$70)</f>
        <v>0</v>
      </c>
      <c r="AE72" s="232"/>
      <c r="AF72" s="232">
        <f>IF($DL$70=0,0,AF70/$DL$70)</f>
        <v>0</v>
      </c>
      <c r="AG72" s="232"/>
      <c r="AH72" s="232">
        <f>IF($DL$70=0,0,AH70/$DL$70)</f>
        <v>0</v>
      </c>
      <c r="AI72" s="232"/>
      <c r="AJ72" s="232">
        <f>IF($DL$70=0,0,AJ70/$DL$70)</f>
        <v>0</v>
      </c>
      <c r="AK72" s="232"/>
      <c r="AL72" s="232">
        <f>IF($DL$70=0,0,AL70/$DL$70)</f>
        <v>0</v>
      </c>
      <c r="AM72" s="232"/>
      <c r="AN72" s="232">
        <f>IF($DL$70=0,0,AN70/$DL$70)</f>
        <v>0</v>
      </c>
      <c r="AO72" s="232"/>
      <c r="AP72" s="232">
        <f>IF($DL$70=0,0,AP70/$DL$70)</f>
        <v>0</v>
      </c>
      <c r="AQ72" s="232"/>
      <c r="AR72" s="232">
        <f>IF($DL$70=0,0,AR70/$DL$70)</f>
        <v>0</v>
      </c>
      <c r="AS72" s="232"/>
      <c r="AT72" s="232">
        <f>IF($DL$70=0,0,AT70/$DL$70)</f>
        <v>0</v>
      </c>
      <c r="AU72" s="232"/>
      <c r="AV72" s="232">
        <f>IF($DL$70=0,0,AV70/$DL$70)</f>
        <v>0</v>
      </c>
      <c r="AW72" s="232"/>
      <c r="AX72" s="232">
        <f>IF($DL$70=0,0,AX70/$DL$70)</f>
        <v>0</v>
      </c>
      <c r="AY72" s="232"/>
      <c r="AZ72" s="232">
        <f>IF($DL$70=0,0,AZ70/$DL$70)</f>
        <v>0</v>
      </c>
      <c r="BA72" s="232"/>
      <c r="BB72" s="232">
        <f>IF($DL$70=0,0,BB70/$DL$70)</f>
        <v>0</v>
      </c>
      <c r="BC72" s="232"/>
      <c r="BD72" s="232">
        <f>IF($DL$70=0,0,BD70/$DL$70)</f>
        <v>0</v>
      </c>
      <c r="BE72" s="232"/>
      <c r="BF72" s="232">
        <f>IF($DL$70=0,0,BF70/$DL$70)</f>
        <v>0</v>
      </c>
      <c r="BG72" s="232"/>
      <c r="BH72" s="232">
        <f>IF($DL$70=0,0,BH70/$DL$70)</f>
        <v>0</v>
      </c>
      <c r="BI72" s="232"/>
      <c r="BJ72" s="232">
        <f>IF($DL$70=0,0,BJ70/$DL$70)</f>
        <v>0</v>
      </c>
      <c r="BK72" s="232"/>
      <c r="BL72" s="232">
        <f>IF($DL$70=0,0,BL70/$DL$70)</f>
        <v>0</v>
      </c>
      <c r="BM72" s="232"/>
      <c r="BN72" s="232">
        <f>IF($DL$70=0,0,BN70/$DL$70)</f>
        <v>0</v>
      </c>
      <c r="BO72" s="232"/>
      <c r="BP72" s="232">
        <f>IF($DL$70=0,0,BP70/$DL$70)</f>
        <v>0</v>
      </c>
      <c r="BQ72" s="232"/>
      <c r="BR72" s="232">
        <f>IF($DL$70=0,0,BR70/$DL$70)</f>
        <v>0</v>
      </c>
      <c r="BS72" s="232"/>
      <c r="BT72" s="232">
        <f>IF($DL$70=0,0,BT70/$DL$70)</f>
        <v>0</v>
      </c>
      <c r="BU72" s="232"/>
      <c r="BV72" s="232">
        <f>IF($DL$70=0,0,BV70/$DL$70)</f>
        <v>0</v>
      </c>
      <c r="BW72" s="232"/>
      <c r="BX72" s="232">
        <f>IF($DL$70=0,0,BX70/$DL$70)</f>
        <v>0</v>
      </c>
      <c r="BY72" s="232"/>
      <c r="BZ72" s="232">
        <f>IF($DL$70=0,0,BZ70/$DL$70)</f>
        <v>0</v>
      </c>
      <c r="CA72" s="232"/>
      <c r="CB72" s="232">
        <f>IF($DL$70=0,0,CB70/$DL$70)</f>
        <v>0</v>
      </c>
      <c r="CC72" s="232"/>
      <c r="CD72" s="232">
        <f>IF($DL$70=0,0,CD70/$DL$70)</f>
        <v>0</v>
      </c>
      <c r="CE72" s="232"/>
      <c r="CF72" s="232">
        <f>IF($DL$70=0,0,CF70/$DL$70)</f>
        <v>0</v>
      </c>
      <c r="CG72" s="232"/>
      <c r="CH72" s="232">
        <f>IF($DL$70=0,0,CH70/$DL$70)</f>
        <v>0</v>
      </c>
      <c r="CI72" s="232"/>
      <c r="CJ72" s="232">
        <f>IF($DL$70=0,0,CJ70/$DL$70)</f>
        <v>0</v>
      </c>
      <c r="CK72" s="232"/>
      <c r="CL72" s="232">
        <f>IF($DL$70=0,0,CL70/$DL$70)</f>
        <v>0</v>
      </c>
      <c r="CM72" s="232"/>
      <c r="CN72" s="232">
        <f>IF($DL$70=0,0,CN70/$DL$70)</f>
        <v>0</v>
      </c>
      <c r="CO72" s="232"/>
      <c r="CP72" s="232">
        <f>IF($DL$70=0,0,CP70/$DL$70)</f>
        <v>0</v>
      </c>
      <c r="CQ72" s="232"/>
      <c r="CR72" s="232">
        <f>IF($DL$70=0,0,CR70/$DL$70)</f>
        <v>0</v>
      </c>
      <c r="CS72" s="232"/>
      <c r="CT72" s="232">
        <f>IF($DL$70=0,0,CT70/$DL$70)</f>
        <v>0</v>
      </c>
      <c r="CU72" s="232"/>
      <c r="CV72" s="232">
        <f>IF($DL$70=0,0,CV70/$DL$70)</f>
        <v>0</v>
      </c>
      <c r="CW72" s="232"/>
      <c r="CX72" s="232">
        <f>IF($DL$70=0,0,CX70/$DL$70)</f>
        <v>0</v>
      </c>
      <c r="CY72" s="232"/>
      <c r="CZ72" s="232">
        <f>IF($DL$70=0,0,CZ70/$DL$70)</f>
        <v>0</v>
      </c>
      <c r="DA72" s="232"/>
      <c r="DB72" s="232">
        <f>IF($DL$70=0,0,DB70/$DL$70)</f>
        <v>0</v>
      </c>
      <c r="DC72" s="232"/>
      <c r="DD72" s="232">
        <f>IF($DL$70=0,0,DD70/$DL$70)</f>
        <v>0</v>
      </c>
      <c r="DE72" s="232"/>
      <c r="DF72" s="232">
        <f>IF($DL$70=0,0,DF70/$DL$70)</f>
        <v>0</v>
      </c>
      <c r="DG72" s="232"/>
      <c r="DH72" s="232">
        <f>IF($DL$70=0,0,DH70/$DL$70)</f>
        <v>0</v>
      </c>
      <c r="DI72" s="232"/>
      <c r="DJ72" s="232">
        <f>IF($DL$70=0,0,DJ70/$DL$70)</f>
        <v>0</v>
      </c>
      <c r="DK72" s="232"/>
      <c r="DL72" s="267">
        <f>SUM(P72:DJ72)</f>
        <v>0</v>
      </c>
    </row>
    <row r="73" spans="1:116" ht="12" customHeight="1" x14ac:dyDescent="0.2">
      <c r="A73" s="216"/>
      <c r="B73" s="216"/>
      <c r="C73" s="216"/>
      <c r="D73" s="216"/>
      <c r="E73" s="216"/>
      <c r="F73" s="216"/>
      <c r="G73" s="216"/>
      <c r="H73" s="216"/>
      <c r="I73" s="216"/>
      <c r="J73" s="216"/>
      <c r="K73" s="216"/>
      <c r="L73" s="216"/>
      <c r="DL73" s="240"/>
    </row>
    <row r="74" spans="1:116" ht="12" customHeight="1" x14ac:dyDescent="0.2">
      <c r="A74" s="216"/>
      <c r="B74" s="216"/>
      <c r="C74" s="216"/>
      <c r="D74" s="216"/>
      <c r="E74" s="216"/>
      <c r="F74" s="216"/>
      <c r="G74" s="216"/>
      <c r="H74" s="216"/>
      <c r="I74" s="216"/>
      <c r="J74" s="216"/>
      <c r="K74" s="216"/>
      <c r="L74" s="216"/>
      <c r="M74" s="263" t="s">
        <v>203</v>
      </c>
      <c r="P74" s="264">
        <f>P72*$N$65</f>
        <v>0</v>
      </c>
      <c r="Q74" s="264"/>
      <c r="R74" s="264">
        <f>R72*$N$65</f>
        <v>0</v>
      </c>
      <c r="S74" s="264"/>
      <c r="T74" s="264">
        <f>T72*$N$65</f>
        <v>0</v>
      </c>
      <c r="U74" s="264"/>
      <c r="V74" s="264">
        <f t="shared" ref="V74:CB74" si="317">V72*$N$65</f>
        <v>0</v>
      </c>
      <c r="W74" s="264"/>
      <c r="X74" s="264">
        <f t="shared" si="317"/>
        <v>0</v>
      </c>
      <c r="Y74" s="264"/>
      <c r="Z74" s="264">
        <f t="shared" si="317"/>
        <v>0</v>
      </c>
      <c r="AA74" s="264"/>
      <c r="AB74" s="264">
        <f t="shared" si="317"/>
        <v>0</v>
      </c>
      <c r="AC74" s="264"/>
      <c r="AD74" s="264">
        <f t="shared" si="317"/>
        <v>0</v>
      </c>
      <c r="AE74" s="264"/>
      <c r="AF74" s="264">
        <f t="shared" si="317"/>
        <v>0</v>
      </c>
      <c r="AG74" s="264"/>
      <c r="AH74" s="264">
        <f>AH72*$N$65</f>
        <v>0</v>
      </c>
      <c r="AI74" s="264"/>
      <c r="AJ74" s="264">
        <f>AJ72*$N$65</f>
        <v>0</v>
      </c>
      <c r="AK74" s="264"/>
      <c r="AL74" s="264">
        <f>AL72*$N$65</f>
        <v>0</v>
      </c>
      <c r="AM74" s="264"/>
      <c r="AN74" s="264">
        <f>AN72*$N$65</f>
        <v>0</v>
      </c>
      <c r="AO74" s="264"/>
      <c r="AP74" s="264">
        <f>AP72*$N$65</f>
        <v>0</v>
      </c>
      <c r="AQ74" s="264"/>
      <c r="AR74" s="264">
        <f>AR72*$N$65</f>
        <v>0</v>
      </c>
      <c r="AS74" s="264"/>
      <c r="AT74" s="264">
        <f t="shared" si="317"/>
        <v>0</v>
      </c>
      <c r="AU74" s="264"/>
      <c r="AV74" s="264">
        <f t="shared" si="317"/>
        <v>0</v>
      </c>
      <c r="AW74" s="264"/>
      <c r="AX74" s="264">
        <f t="shared" si="317"/>
        <v>0</v>
      </c>
      <c r="AY74" s="264"/>
      <c r="AZ74" s="264">
        <f t="shared" si="317"/>
        <v>0</v>
      </c>
      <c r="BA74" s="264"/>
      <c r="BB74" s="264">
        <f t="shared" si="317"/>
        <v>0</v>
      </c>
      <c r="BC74" s="264"/>
      <c r="BD74" s="264">
        <f t="shared" si="317"/>
        <v>0</v>
      </c>
      <c r="BE74" s="264"/>
      <c r="BF74" s="264">
        <f t="shared" si="317"/>
        <v>0</v>
      </c>
      <c r="BG74" s="264"/>
      <c r="BH74" s="264">
        <f t="shared" si="317"/>
        <v>0</v>
      </c>
      <c r="BI74" s="264"/>
      <c r="BJ74" s="264">
        <f t="shared" si="317"/>
        <v>0</v>
      </c>
      <c r="BK74" s="264"/>
      <c r="BL74" s="264">
        <f t="shared" si="317"/>
        <v>0</v>
      </c>
      <c r="BM74" s="264"/>
      <c r="BN74" s="264">
        <f t="shared" si="317"/>
        <v>0</v>
      </c>
      <c r="BO74" s="264"/>
      <c r="BP74" s="264">
        <f t="shared" si="317"/>
        <v>0</v>
      </c>
      <c r="BQ74" s="264"/>
      <c r="BR74" s="264">
        <f t="shared" si="317"/>
        <v>0</v>
      </c>
      <c r="BS74" s="264"/>
      <c r="BT74" s="264">
        <f t="shared" si="317"/>
        <v>0</v>
      </c>
      <c r="BU74" s="264"/>
      <c r="BV74" s="264">
        <f t="shared" si="317"/>
        <v>0</v>
      </c>
      <c r="BW74" s="264"/>
      <c r="BX74" s="264">
        <f t="shared" si="317"/>
        <v>0</v>
      </c>
      <c r="BY74" s="264"/>
      <c r="BZ74" s="264">
        <f t="shared" si="317"/>
        <v>0</v>
      </c>
      <c r="CA74" s="264"/>
      <c r="CB74" s="264">
        <f t="shared" si="317"/>
        <v>0</v>
      </c>
      <c r="CC74" s="264"/>
      <c r="CD74" s="264">
        <f t="shared" ref="CD74:DJ74" si="318">CD72*$N$65</f>
        <v>0</v>
      </c>
      <c r="CE74" s="264"/>
      <c r="CF74" s="264">
        <f t="shared" si="318"/>
        <v>0</v>
      </c>
      <c r="CG74" s="264"/>
      <c r="CH74" s="264">
        <f t="shared" si="318"/>
        <v>0</v>
      </c>
      <c r="CI74" s="264"/>
      <c r="CJ74" s="264">
        <f t="shared" si="318"/>
        <v>0</v>
      </c>
      <c r="CK74" s="264"/>
      <c r="CL74" s="264">
        <f t="shared" si="318"/>
        <v>0</v>
      </c>
      <c r="CM74" s="264"/>
      <c r="CN74" s="264">
        <f t="shared" si="318"/>
        <v>0</v>
      </c>
      <c r="CO74" s="264"/>
      <c r="CP74" s="264">
        <f t="shared" si="318"/>
        <v>0</v>
      </c>
      <c r="CQ74" s="264"/>
      <c r="CR74" s="264">
        <f t="shared" si="318"/>
        <v>0</v>
      </c>
      <c r="CS74" s="264"/>
      <c r="CT74" s="264">
        <f t="shared" si="318"/>
        <v>0</v>
      </c>
      <c r="CU74" s="264"/>
      <c r="CV74" s="264">
        <f t="shared" si="318"/>
        <v>0</v>
      </c>
      <c r="CW74" s="264"/>
      <c r="CX74" s="264">
        <f t="shared" si="318"/>
        <v>0</v>
      </c>
      <c r="CY74" s="264"/>
      <c r="CZ74" s="264">
        <f t="shared" si="318"/>
        <v>0</v>
      </c>
      <c r="DA74" s="264"/>
      <c r="DB74" s="264">
        <f t="shared" si="318"/>
        <v>0</v>
      </c>
      <c r="DC74" s="264"/>
      <c r="DD74" s="264">
        <f t="shared" si="318"/>
        <v>0</v>
      </c>
      <c r="DE74" s="264"/>
      <c r="DF74" s="264">
        <f t="shared" si="318"/>
        <v>0</v>
      </c>
      <c r="DG74" s="264"/>
      <c r="DH74" s="264">
        <f t="shared" si="318"/>
        <v>0</v>
      </c>
      <c r="DI74" s="264"/>
      <c r="DJ74" s="264">
        <f t="shared" si="318"/>
        <v>0</v>
      </c>
      <c r="DK74" s="264"/>
      <c r="DL74" s="265">
        <f>SUM(P74:DJ74)</f>
        <v>0</v>
      </c>
    </row>
    <row r="75" spans="1:116" ht="12" customHeight="1" x14ac:dyDescent="0.2">
      <c r="A75" s="216"/>
      <c r="B75" s="216"/>
      <c r="C75" s="216"/>
      <c r="D75" s="216"/>
      <c r="E75" s="216"/>
      <c r="F75" s="216"/>
      <c r="G75" s="216"/>
      <c r="H75" s="216"/>
      <c r="I75" s="216"/>
      <c r="J75" s="216"/>
      <c r="K75" s="216"/>
      <c r="L75" s="216"/>
      <c r="DL75" s="240"/>
    </row>
    <row r="76" spans="1:116" ht="12" customHeight="1" thickBot="1" x14ac:dyDescent="0.25">
      <c r="A76" s="216"/>
      <c r="B76" s="216"/>
      <c r="C76" s="216"/>
      <c r="D76" s="216"/>
      <c r="E76" s="216"/>
      <c r="F76" s="216"/>
      <c r="G76" s="216"/>
      <c r="H76" s="216"/>
      <c r="I76" s="216"/>
      <c r="J76" s="216"/>
      <c r="K76" s="216"/>
      <c r="L76" s="216"/>
      <c r="M76" s="268" t="s">
        <v>204</v>
      </c>
      <c r="P76" s="269">
        <f>SUM(P70+P74)</f>
        <v>0</v>
      </c>
      <c r="Q76" s="264"/>
      <c r="R76" s="269">
        <f>SUM(R70+R74)</f>
        <v>0</v>
      </c>
      <c r="S76" s="264"/>
      <c r="T76" s="269">
        <f>SUM(T70+T74)</f>
        <v>0</v>
      </c>
      <c r="U76" s="264"/>
      <c r="V76" s="269">
        <f>SUM(V70+V74)</f>
        <v>0</v>
      </c>
      <c r="W76" s="264"/>
      <c r="X76" s="269">
        <f>SUM(X70+X74)</f>
        <v>0</v>
      </c>
      <c r="Y76" s="264"/>
      <c r="Z76" s="269">
        <f t="shared" ref="Z76:CB76" si="319">SUM(Z70+Z74)</f>
        <v>0</v>
      </c>
      <c r="AA76" s="264"/>
      <c r="AB76" s="269">
        <f t="shared" si="319"/>
        <v>0</v>
      </c>
      <c r="AC76" s="264"/>
      <c r="AD76" s="269">
        <f t="shared" si="319"/>
        <v>0</v>
      </c>
      <c r="AE76" s="264"/>
      <c r="AF76" s="269">
        <f t="shared" si="319"/>
        <v>0</v>
      </c>
      <c r="AG76" s="264"/>
      <c r="AH76" s="269">
        <f t="shared" si="319"/>
        <v>0</v>
      </c>
      <c r="AI76" s="264"/>
      <c r="AJ76" s="269">
        <f t="shared" si="319"/>
        <v>0</v>
      </c>
      <c r="AK76" s="264"/>
      <c r="AL76" s="269">
        <f t="shared" si="319"/>
        <v>0</v>
      </c>
      <c r="AM76" s="264"/>
      <c r="AN76" s="269">
        <f t="shared" si="319"/>
        <v>0</v>
      </c>
      <c r="AO76" s="264"/>
      <c r="AP76" s="269">
        <f t="shared" si="319"/>
        <v>0</v>
      </c>
      <c r="AQ76" s="264"/>
      <c r="AR76" s="269">
        <f t="shared" si="319"/>
        <v>0</v>
      </c>
      <c r="AS76" s="264"/>
      <c r="AT76" s="269">
        <f t="shared" si="319"/>
        <v>0</v>
      </c>
      <c r="AU76" s="264"/>
      <c r="AV76" s="269">
        <f t="shared" si="319"/>
        <v>0</v>
      </c>
      <c r="AW76" s="264"/>
      <c r="AX76" s="269">
        <f t="shared" si="319"/>
        <v>0</v>
      </c>
      <c r="AY76" s="264"/>
      <c r="AZ76" s="269">
        <f t="shared" si="319"/>
        <v>0</v>
      </c>
      <c r="BA76" s="264"/>
      <c r="BB76" s="269">
        <f t="shared" si="319"/>
        <v>0</v>
      </c>
      <c r="BC76" s="264"/>
      <c r="BD76" s="269">
        <f t="shared" si="319"/>
        <v>0</v>
      </c>
      <c r="BE76" s="264"/>
      <c r="BF76" s="269">
        <f t="shared" si="319"/>
        <v>0</v>
      </c>
      <c r="BG76" s="264"/>
      <c r="BH76" s="269">
        <f t="shared" si="319"/>
        <v>0</v>
      </c>
      <c r="BI76" s="264"/>
      <c r="BJ76" s="269">
        <f t="shared" si="319"/>
        <v>0</v>
      </c>
      <c r="BK76" s="264"/>
      <c r="BL76" s="269">
        <f t="shared" si="319"/>
        <v>0</v>
      </c>
      <c r="BM76" s="264"/>
      <c r="BN76" s="269">
        <f t="shared" si="319"/>
        <v>0</v>
      </c>
      <c r="BO76" s="264"/>
      <c r="BP76" s="269">
        <f t="shared" si="319"/>
        <v>0</v>
      </c>
      <c r="BQ76" s="264"/>
      <c r="BR76" s="269">
        <f t="shared" si="319"/>
        <v>0</v>
      </c>
      <c r="BS76" s="264"/>
      <c r="BT76" s="269">
        <f t="shared" si="319"/>
        <v>0</v>
      </c>
      <c r="BU76" s="264"/>
      <c r="BV76" s="269">
        <f t="shared" si="319"/>
        <v>0</v>
      </c>
      <c r="BW76" s="264"/>
      <c r="BX76" s="269">
        <f t="shared" si="319"/>
        <v>0</v>
      </c>
      <c r="BY76" s="264"/>
      <c r="BZ76" s="269">
        <f t="shared" si="319"/>
        <v>0</v>
      </c>
      <c r="CA76" s="264"/>
      <c r="CB76" s="269">
        <f t="shared" si="319"/>
        <v>0</v>
      </c>
      <c r="CC76" s="264"/>
      <c r="CD76" s="269">
        <f t="shared" ref="CD76:DJ76" si="320">SUM(CD70+CD74)</f>
        <v>0</v>
      </c>
      <c r="CE76" s="264"/>
      <c r="CF76" s="269">
        <f t="shared" si="320"/>
        <v>0</v>
      </c>
      <c r="CG76" s="264"/>
      <c r="CH76" s="269">
        <f t="shared" si="320"/>
        <v>0</v>
      </c>
      <c r="CI76" s="264"/>
      <c r="CJ76" s="269">
        <f t="shared" si="320"/>
        <v>0</v>
      </c>
      <c r="CK76" s="264"/>
      <c r="CL76" s="269">
        <f t="shared" si="320"/>
        <v>0</v>
      </c>
      <c r="CM76" s="264"/>
      <c r="CN76" s="269">
        <f t="shared" si="320"/>
        <v>0</v>
      </c>
      <c r="CO76" s="264"/>
      <c r="CP76" s="269">
        <f t="shared" si="320"/>
        <v>0</v>
      </c>
      <c r="CQ76" s="264"/>
      <c r="CR76" s="269">
        <f t="shared" si="320"/>
        <v>0</v>
      </c>
      <c r="CS76" s="264"/>
      <c r="CT76" s="269">
        <f t="shared" si="320"/>
        <v>0</v>
      </c>
      <c r="CU76" s="264"/>
      <c r="CV76" s="269">
        <f t="shared" si="320"/>
        <v>0</v>
      </c>
      <c r="CW76" s="264"/>
      <c r="CX76" s="269">
        <f t="shared" si="320"/>
        <v>0</v>
      </c>
      <c r="CY76" s="264"/>
      <c r="CZ76" s="269">
        <f t="shared" si="320"/>
        <v>0</v>
      </c>
      <c r="DA76" s="264"/>
      <c r="DB76" s="269">
        <f t="shared" si="320"/>
        <v>0</v>
      </c>
      <c r="DC76" s="264"/>
      <c r="DD76" s="269">
        <f t="shared" si="320"/>
        <v>0</v>
      </c>
      <c r="DE76" s="264"/>
      <c r="DF76" s="269">
        <f t="shared" si="320"/>
        <v>0</v>
      </c>
      <c r="DG76" s="264"/>
      <c r="DH76" s="269">
        <f t="shared" si="320"/>
        <v>0</v>
      </c>
      <c r="DI76" s="264"/>
      <c r="DJ76" s="269">
        <f t="shared" si="320"/>
        <v>0</v>
      </c>
      <c r="DL76" s="270">
        <f>SUM(P76:DJ76)</f>
        <v>0</v>
      </c>
    </row>
    <row r="77" spans="1:116" ht="12" customHeight="1" thickTop="1" x14ac:dyDescent="0.2">
      <c r="A77" s="216"/>
      <c r="B77" s="216"/>
      <c r="C77" s="216"/>
      <c r="D77" s="216"/>
      <c r="E77" s="216"/>
      <c r="F77" s="216"/>
      <c r="G77" s="216"/>
      <c r="H77" s="216"/>
      <c r="I77" s="216"/>
      <c r="J77" s="216"/>
      <c r="K77" s="216"/>
      <c r="L77" s="216"/>
    </row>
    <row r="78" spans="1:116" ht="12" customHeight="1" x14ac:dyDescent="0.2">
      <c r="A78" s="216"/>
      <c r="B78" s="216"/>
      <c r="C78" s="216"/>
      <c r="D78" s="216"/>
      <c r="E78" s="216"/>
      <c r="F78" s="216"/>
      <c r="G78" s="216"/>
      <c r="H78" s="216"/>
      <c r="I78" s="216"/>
      <c r="J78" s="216"/>
      <c r="K78" s="216"/>
      <c r="L78" s="216"/>
      <c r="M78" s="507" t="s">
        <v>324</v>
      </c>
      <c r="N78" s="507"/>
    </row>
    <row r="79" spans="1:116" ht="12.75" x14ac:dyDescent="0.2">
      <c r="A79" s="216"/>
      <c r="B79" s="216"/>
      <c r="C79" s="216"/>
      <c r="D79" s="216"/>
      <c r="E79" s="216"/>
      <c r="F79" s="216"/>
      <c r="G79" s="216"/>
      <c r="H79" s="216"/>
      <c r="I79" s="216"/>
      <c r="J79" s="216"/>
      <c r="K79" s="216"/>
      <c r="L79" s="216"/>
      <c r="M79" s="507"/>
      <c r="N79" s="507"/>
    </row>
    <row r="80" spans="1:116" ht="12.75" x14ac:dyDescent="0.2">
      <c r="A80" s="216"/>
      <c r="B80" s="216"/>
      <c r="C80" s="216"/>
      <c r="D80" s="216"/>
      <c r="E80" s="216"/>
      <c r="F80" s="216"/>
      <c r="G80" s="216"/>
      <c r="H80" s="216"/>
      <c r="I80" s="216"/>
      <c r="J80" s="216"/>
      <c r="K80" s="216"/>
      <c r="L80" s="216"/>
      <c r="M80" s="507"/>
      <c r="N80" s="507"/>
    </row>
    <row r="81" spans="1:13" ht="12.75" x14ac:dyDescent="0.2">
      <c r="A81" s="216"/>
      <c r="B81" s="216"/>
      <c r="C81" s="216"/>
      <c r="D81" s="216"/>
      <c r="E81" s="216"/>
      <c r="F81" s="216"/>
      <c r="G81" s="216"/>
      <c r="H81" s="216"/>
      <c r="I81" s="216"/>
      <c r="J81" s="216"/>
      <c r="K81" s="216"/>
      <c r="M81" s="307"/>
    </row>
    <row r="82" spans="1:13" ht="12.75" x14ac:dyDescent="0.2">
      <c r="A82" s="216"/>
      <c r="B82" s="216"/>
      <c r="C82" s="216"/>
      <c r="D82" s="216"/>
      <c r="E82" s="216"/>
      <c r="F82" s="216"/>
      <c r="G82" s="216"/>
      <c r="H82" s="216"/>
      <c r="I82" s="216"/>
      <c r="J82" s="216"/>
      <c r="K82" s="216"/>
    </row>
    <row r="83" spans="1:13" ht="12.75" x14ac:dyDescent="0.2">
      <c r="A83" s="216"/>
      <c r="B83" s="216"/>
      <c r="C83" s="216"/>
      <c r="D83" s="216"/>
      <c r="E83" s="216"/>
      <c r="F83" s="216"/>
      <c r="G83" s="216"/>
      <c r="H83" s="216"/>
      <c r="I83" s="216"/>
      <c r="J83" s="216"/>
      <c r="K83" s="216"/>
    </row>
    <row r="84" spans="1:13" ht="12.75" x14ac:dyDescent="0.2">
      <c r="A84" s="216"/>
      <c r="B84" s="216"/>
      <c r="C84" s="216"/>
      <c r="D84" s="216"/>
      <c r="E84" s="216"/>
      <c r="F84" s="216"/>
      <c r="G84" s="216"/>
      <c r="H84" s="216"/>
      <c r="I84" s="216"/>
      <c r="J84" s="216"/>
      <c r="K84" s="216"/>
    </row>
    <row r="85" spans="1:13" ht="12.75" x14ac:dyDescent="0.2">
      <c r="A85" s="216"/>
      <c r="B85" s="216"/>
      <c r="C85" s="216"/>
      <c r="D85" s="216"/>
      <c r="E85" s="216"/>
      <c r="F85" s="216"/>
      <c r="G85" s="216"/>
      <c r="H85" s="216"/>
      <c r="I85" s="216"/>
      <c r="J85" s="216"/>
      <c r="K85" s="216"/>
    </row>
    <row r="86" spans="1:13" ht="12.75" x14ac:dyDescent="0.2">
      <c r="A86" s="216"/>
      <c r="B86" s="216"/>
      <c r="C86" s="216"/>
      <c r="D86" s="216"/>
      <c r="E86" s="216"/>
      <c r="F86" s="216"/>
      <c r="G86" s="216"/>
      <c r="H86" s="216"/>
      <c r="I86" s="216"/>
      <c r="J86" s="216"/>
      <c r="K86" s="216"/>
    </row>
    <row r="87" spans="1:13" ht="12.75" x14ac:dyDescent="0.2">
      <c r="A87" s="216"/>
      <c r="B87" s="216"/>
      <c r="C87" s="216"/>
      <c r="D87" s="216"/>
      <c r="E87" s="216"/>
      <c r="F87" s="216"/>
      <c r="G87" s="216"/>
      <c r="H87" s="216"/>
      <c r="I87" s="216"/>
      <c r="J87" s="216"/>
      <c r="K87" s="216"/>
    </row>
    <row r="88" spans="1:13" ht="12.75" x14ac:dyDescent="0.2">
      <c r="A88" s="216"/>
      <c r="B88" s="216"/>
      <c r="C88" s="216"/>
      <c r="D88" s="216"/>
      <c r="E88" s="216"/>
      <c r="F88" s="216"/>
      <c r="G88" s="216"/>
      <c r="H88" s="216"/>
      <c r="I88" s="216"/>
      <c r="J88" s="216"/>
      <c r="K88" s="216"/>
    </row>
    <row r="89" spans="1:13" ht="12.75" x14ac:dyDescent="0.2">
      <c r="A89" s="216"/>
      <c r="B89" s="216"/>
      <c r="C89" s="216"/>
      <c r="D89" s="216"/>
      <c r="E89" s="216"/>
      <c r="F89" s="216"/>
      <c r="G89" s="216"/>
      <c r="H89" s="216"/>
      <c r="I89" s="216"/>
      <c r="J89" s="216"/>
      <c r="K89" s="216"/>
    </row>
    <row r="90" spans="1:13" ht="12.75" x14ac:dyDescent="0.2">
      <c r="A90" s="216"/>
    </row>
    <row r="91" spans="1:13" ht="12.75" x14ac:dyDescent="0.2">
      <c r="A91" s="216"/>
    </row>
    <row r="92" spans="1:13" ht="12.75" x14ac:dyDescent="0.2">
      <c r="A92" s="216"/>
    </row>
    <row r="93" spans="1:13" ht="12.75" x14ac:dyDescent="0.2">
      <c r="A93" s="216"/>
    </row>
    <row r="94" spans="1:13" ht="12.75" x14ac:dyDescent="0.2">
      <c r="A94" s="216"/>
    </row>
    <row r="95" spans="1:13" ht="12.75" x14ac:dyDescent="0.2">
      <c r="A95" s="216"/>
    </row>
    <row r="96" spans="1:13" ht="12.75" x14ac:dyDescent="0.2">
      <c r="A96" s="216"/>
    </row>
    <row r="97" spans="1:1" ht="12.75" x14ac:dyDescent="0.2">
      <c r="A97" s="216"/>
    </row>
    <row r="98" spans="1:1" ht="12.75" x14ac:dyDescent="0.2">
      <c r="A98" s="216"/>
    </row>
    <row r="99" spans="1:1" ht="12.75" x14ac:dyDescent="0.2">
      <c r="A99" s="216"/>
    </row>
    <row r="100" spans="1:1" ht="12.75" x14ac:dyDescent="0.2">
      <c r="A100" s="216"/>
    </row>
    <row r="101" spans="1:1" ht="12.75" x14ac:dyDescent="0.2">
      <c r="A101" s="216"/>
    </row>
    <row r="102" spans="1:1" ht="12.75" x14ac:dyDescent="0.2">
      <c r="A102" s="216"/>
    </row>
    <row r="103" spans="1:1" ht="12.75" x14ac:dyDescent="0.2">
      <c r="A103" s="216"/>
    </row>
    <row r="104" spans="1:1" ht="12.75" x14ac:dyDescent="0.2">
      <c r="A104" s="216"/>
    </row>
    <row r="105" spans="1:1" ht="12.75" x14ac:dyDescent="0.2">
      <c r="A105" s="216"/>
    </row>
    <row r="106" spans="1:1" ht="12.75" x14ac:dyDescent="0.2">
      <c r="A106" s="216"/>
    </row>
    <row r="107" spans="1:1" ht="12.75" x14ac:dyDescent="0.2">
      <c r="A107" s="216"/>
    </row>
    <row r="108" spans="1:1" ht="12.75" x14ac:dyDescent="0.2">
      <c r="A108" s="216"/>
    </row>
    <row r="109" spans="1:1" ht="12.75" x14ac:dyDescent="0.2">
      <c r="A109" s="216"/>
    </row>
    <row r="110" spans="1:1" ht="12.75" x14ac:dyDescent="0.2">
      <c r="A110" s="216"/>
    </row>
    <row r="111" spans="1:1" ht="12.75" x14ac:dyDescent="0.2">
      <c r="A111" s="216"/>
    </row>
    <row r="112" spans="1:1" ht="12.75" x14ac:dyDescent="0.2">
      <c r="A112" s="216"/>
    </row>
    <row r="113" spans="1:1" ht="12.75" x14ac:dyDescent="0.2">
      <c r="A113" s="216"/>
    </row>
    <row r="114" spans="1:1" ht="12.75" x14ac:dyDescent="0.2">
      <c r="A114" s="216"/>
    </row>
    <row r="115" spans="1:1" ht="12.75" x14ac:dyDescent="0.2">
      <c r="A115" s="216"/>
    </row>
    <row r="116" spans="1:1" ht="12.75" x14ac:dyDescent="0.2">
      <c r="A116" s="216"/>
    </row>
    <row r="117" spans="1:1" ht="12.75" x14ac:dyDescent="0.2">
      <c r="A117" s="216"/>
    </row>
    <row r="118" spans="1:1" ht="12.75" x14ac:dyDescent="0.2">
      <c r="A118" s="216"/>
    </row>
    <row r="119" spans="1:1" ht="12.75" x14ac:dyDescent="0.2">
      <c r="A119" s="216"/>
    </row>
    <row r="120" spans="1:1" ht="12.75" x14ac:dyDescent="0.2">
      <c r="A120" s="216"/>
    </row>
    <row r="121" spans="1:1" ht="12.75" x14ac:dyDescent="0.2">
      <c r="A121" s="216"/>
    </row>
    <row r="122" spans="1:1" ht="12.75" x14ac:dyDescent="0.2">
      <c r="A122" s="216"/>
    </row>
    <row r="123" spans="1:1" ht="12.75" x14ac:dyDescent="0.2">
      <c r="A123" s="216"/>
    </row>
    <row r="124" spans="1:1" ht="12.75" x14ac:dyDescent="0.2">
      <c r="A124" s="216"/>
    </row>
    <row r="125" spans="1:1" ht="12.75" x14ac:dyDescent="0.2">
      <c r="A125" s="216"/>
    </row>
    <row r="126" spans="1:1" ht="12.75" x14ac:dyDescent="0.2">
      <c r="A126" s="216"/>
    </row>
    <row r="127" spans="1:1" ht="12.75" x14ac:dyDescent="0.2">
      <c r="A127" s="216"/>
    </row>
    <row r="128" spans="1:1" ht="12.75" x14ac:dyDescent="0.2">
      <c r="A128" s="216"/>
    </row>
    <row r="129" spans="1:1" ht="12.75" x14ac:dyDescent="0.2">
      <c r="A129" s="216"/>
    </row>
    <row r="130" spans="1:1" ht="12.75" x14ac:dyDescent="0.2">
      <c r="A130" s="216"/>
    </row>
    <row r="131" spans="1:1" ht="12.75" x14ac:dyDescent="0.2">
      <c r="A131" s="216"/>
    </row>
    <row r="132" spans="1:1" ht="12.75" x14ac:dyDescent="0.2">
      <c r="A132" s="216"/>
    </row>
    <row r="133" spans="1:1" ht="12.75" x14ac:dyDescent="0.2">
      <c r="A133" s="216"/>
    </row>
    <row r="134" spans="1:1" ht="12.75" x14ac:dyDescent="0.2">
      <c r="A134" s="216"/>
    </row>
    <row r="135" spans="1:1" ht="12.75" x14ac:dyDescent="0.2">
      <c r="A135" s="216"/>
    </row>
    <row r="136" spans="1:1" ht="12.75" x14ac:dyDescent="0.2">
      <c r="A136" s="216"/>
    </row>
    <row r="137" spans="1:1" ht="12.75" x14ac:dyDescent="0.2">
      <c r="A137" s="216"/>
    </row>
    <row r="138" spans="1:1" ht="12.75" x14ac:dyDescent="0.2">
      <c r="A138" s="216"/>
    </row>
    <row r="139" spans="1:1" ht="12.75" x14ac:dyDescent="0.2">
      <c r="A139" s="216"/>
    </row>
    <row r="140" spans="1:1" ht="12.75" x14ac:dyDescent="0.2">
      <c r="A140" s="216"/>
    </row>
    <row r="141" spans="1:1" ht="12.75" x14ac:dyDescent="0.2">
      <c r="A141" s="216"/>
    </row>
    <row r="142" spans="1:1" ht="12.75" x14ac:dyDescent="0.2">
      <c r="A142" s="216"/>
    </row>
    <row r="143" spans="1:1" ht="12.75" x14ac:dyDescent="0.2">
      <c r="A143" s="216"/>
    </row>
    <row r="144" spans="1:1" ht="12.75" x14ac:dyDescent="0.2">
      <c r="A144" s="216"/>
    </row>
    <row r="145" spans="1:1" ht="12.75" x14ac:dyDescent="0.2">
      <c r="A145" s="216"/>
    </row>
    <row r="146" spans="1:1" ht="12.75" x14ac:dyDescent="0.2">
      <c r="A146" s="216"/>
    </row>
    <row r="147" spans="1:1" ht="12.75" x14ac:dyDescent="0.2">
      <c r="A147" s="216"/>
    </row>
    <row r="148" spans="1:1" ht="12.75" x14ac:dyDescent="0.2">
      <c r="A148" s="216"/>
    </row>
    <row r="149" spans="1:1" ht="12.75" x14ac:dyDescent="0.2">
      <c r="A149" s="216"/>
    </row>
    <row r="150" spans="1:1" ht="12.75" x14ac:dyDescent="0.2">
      <c r="A150" s="216"/>
    </row>
    <row r="151" spans="1:1" ht="12.75" x14ac:dyDescent="0.2">
      <c r="A151" s="216"/>
    </row>
    <row r="152" spans="1:1" ht="12.75" x14ac:dyDescent="0.2">
      <c r="A152" s="216"/>
    </row>
    <row r="153" spans="1:1" ht="12.75" x14ac:dyDescent="0.2">
      <c r="A153" s="216"/>
    </row>
    <row r="154" spans="1:1" ht="12.75" x14ac:dyDescent="0.2">
      <c r="A154" s="216"/>
    </row>
    <row r="155" spans="1:1" ht="12.75" x14ac:dyDescent="0.2">
      <c r="A155" s="216"/>
    </row>
    <row r="156" spans="1:1" ht="12.75" x14ac:dyDescent="0.2">
      <c r="A156" s="216"/>
    </row>
    <row r="157" spans="1:1" ht="12.75" x14ac:dyDescent="0.2">
      <c r="A157" s="216"/>
    </row>
    <row r="158" spans="1:1" ht="12.75" x14ac:dyDescent="0.2">
      <c r="A158" s="216"/>
    </row>
    <row r="159" spans="1:1" ht="12.75" x14ac:dyDescent="0.2">
      <c r="A159" s="216"/>
    </row>
    <row r="160" spans="1:1" ht="12.75" x14ac:dyDescent="0.2">
      <c r="A160" s="216"/>
    </row>
    <row r="161" spans="1:1" ht="12.75" x14ac:dyDescent="0.2">
      <c r="A161" s="216"/>
    </row>
    <row r="162" spans="1:1" ht="12.75" x14ac:dyDescent="0.2">
      <c r="A162" s="216"/>
    </row>
    <row r="163" spans="1:1" ht="12.75" x14ac:dyDescent="0.2">
      <c r="A163" s="216"/>
    </row>
    <row r="164" spans="1:1" ht="12.75" x14ac:dyDescent="0.2">
      <c r="A164" s="216"/>
    </row>
    <row r="165" spans="1:1" ht="12.75" x14ac:dyDescent="0.2">
      <c r="A165" s="216"/>
    </row>
    <row r="166" spans="1:1" ht="12.75" x14ac:dyDescent="0.2">
      <c r="A166" s="216"/>
    </row>
    <row r="167" spans="1:1" ht="12.75" x14ac:dyDescent="0.2">
      <c r="A167" s="216"/>
    </row>
    <row r="168" spans="1:1" ht="12.75" x14ac:dyDescent="0.2">
      <c r="A168" s="216"/>
    </row>
    <row r="169" spans="1:1" ht="12.75" x14ac:dyDescent="0.2">
      <c r="A169" s="216"/>
    </row>
    <row r="170" spans="1:1" ht="12.75" x14ac:dyDescent="0.2">
      <c r="A170" s="216"/>
    </row>
    <row r="171" spans="1:1" ht="12.75" x14ac:dyDescent="0.2">
      <c r="A171" s="216"/>
    </row>
    <row r="172" spans="1:1" ht="12.75" x14ac:dyDescent="0.2">
      <c r="A172" s="216"/>
    </row>
    <row r="173" spans="1:1" ht="12.75" x14ac:dyDescent="0.2">
      <c r="A173" s="216"/>
    </row>
    <row r="174" spans="1:1" ht="12.75" x14ac:dyDescent="0.2">
      <c r="A174" s="216"/>
    </row>
    <row r="175" spans="1:1" ht="12.75" x14ac:dyDescent="0.2">
      <c r="A175" s="216"/>
    </row>
    <row r="176" spans="1:1" ht="12.75" x14ac:dyDescent="0.2">
      <c r="A176" s="216"/>
    </row>
    <row r="177" spans="1:1" ht="12.75" x14ac:dyDescent="0.2">
      <c r="A177" s="216"/>
    </row>
    <row r="178" spans="1:1" ht="12.75" x14ac:dyDescent="0.2">
      <c r="A178" s="216"/>
    </row>
    <row r="179" spans="1:1" ht="12.75" x14ac:dyDescent="0.2">
      <c r="A179" s="216"/>
    </row>
    <row r="180" spans="1:1" ht="12.75" x14ac:dyDescent="0.2">
      <c r="A180" s="216"/>
    </row>
    <row r="181" spans="1:1" ht="12.75" x14ac:dyDescent="0.2">
      <c r="A181" s="216"/>
    </row>
    <row r="182" spans="1:1" ht="12.75" x14ac:dyDescent="0.2">
      <c r="A182" s="216"/>
    </row>
    <row r="183" spans="1:1" ht="12.75" x14ac:dyDescent="0.2">
      <c r="A183" s="216"/>
    </row>
    <row r="184" spans="1:1" ht="12.75" x14ac:dyDescent="0.2">
      <c r="A184" s="216"/>
    </row>
    <row r="185" spans="1:1" ht="12.75" x14ac:dyDescent="0.2">
      <c r="A185" s="216"/>
    </row>
    <row r="186" spans="1:1" ht="12.75" x14ac:dyDescent="0.2">
      <c r="A186" s="216"/>
    </row>
    <row r="187" spans="1:1" ht="12.75" x14ac:dyDescent="0.2">
      <c r="A187" s="216"/>
    </row>
    <row r="188" spans="1:1" ht="12.75" x14ac:dyDescent="0.2">
      <c r="A188" s="216"/>
    </row>
    <row r="189" spans="1:1" ht="12.75" x14ac:dyDescent="0.2">
      <c r="A189" s="216"/>
    </row>
    <row r="190" spans="1:1" ht="12.75" x14ac:dyDescent="0.2">
      <c r="A190" s="216"/>
    </row>
    <row r="191" spans="1:1" ht="12.75" x14ac:dyDescent="0.2">
      <c r="A191" s="216"/>
    </row>
    <row r="192" spans="1:1" ht="12.75" x14ac:dyDescent="0.2">
      <c r="A192" s="216"/>
    </row>
    <row r="193" spans="1:1" ht="12.75" x14ac:dyDescent="0.2">
      <c r="A193" s="216"/>
    </row>
    <row r="194" spans="1:1" ht="12.75" x14ac:dyDescent="0.2">
      <c r="A194" s="216"/>
    </row>
    <row r="195" spans="1:1" ht="12.75" x14ac:dyDescent="0.2">
      <c r="A195" s="216"/>
    </row>
    <row r="196" spans="1:1" ht="12.75" x14ac:dyDescent="0.2">
      <c r="A196" s="216"/>
    </row>
    <row r="197" spans="1:1" ht="12.75" x14ac:dyDescent="0.2">
      <c r="A197" s="216"/>
    </row>
    <row r="198" spans="1:1" ht="12.75" x14ac:dyDescent="0.2">
      <c r="A198" s="216"/>
    </row>
    <row r="199" spans="1:1" ht="12.75" x14ac:dyDescent="0.2">
      <c r="A199" s="216"/>
    </row>
    <row r="200" spans="1:1" ht="12.75" x14ac:dyDescent="0.2">
      <c r="A200" s="216"/>
    </row>
    <row r="201" spans="1:1" ht="12.75" x14ac:dyDescent="0.2">
      <c r="A201" s="216"/>
    </row>
    <row r="202" spans="1:1" ht="12.75" x14ac:dyDescent="0.2">
      <c r="A202" s="216"/>
    </row>
    <row r="203" spans="1:1" ht="12.75" x14ac:dyDescent="0.2">
      <c r="A203" s="216"/>
    </row>
    <row r="204" spans="1:1" ht="12.75" x14ac:dyDescent="0.2">
      <c r="A204" s="216"/>
    </row>
    <row r="205" spans="1:1" ht="12.75" x14ac:dyDescent="0.2">
      <c r="A205" s="216"/>
    </row>
    <row r="206" spans="1:1" ht="12.75" x14ac:dyDescent="0.2">
      <c r="A206" s="216"/>
    </row>
    <row r="207" spans="1:1" ht="12.75" x14ac:dyDescent="0.2">
      <c r="A207" s="216"/>
    </row>
    <row r="208" spans="1:1" ht="12.75" x14ac:dyDescent="0.2">
      <c r="A208" s="216"/>
    </row>
    <row r="209" spans="1:1" ht="12.75" x14ac:dyDescent="0.2">
      <c r="A209" s="216"/>
    </row>
    <row r="210" spans="1:1" ht="12.75" x14ac:dyDescent="0.2">
      <c r="A210" s="216"/>
    </row>
    <row r="211" spans="1:1" ht="12.75" x14ac:dyDescent="0.2">
      <c r="A211" s="216"/>
    </row>
    <row r="212" spans="1:1" ht="12.75" x14ac:dyDescent="0.2">
      <c r="A212" s="216"/>
    </row>
    <row r="213" spans="1:1" ht="12.75" x14ac:dyDescent="0.2">
      <c r="A213" s="216"/>
    </row>
    <row r="214" spans="1:1" ht="12.75" x14ac:dyDescent="0.2">
      <c r="A214" s="216"/>
    </row>
    <row r="215" spans="1:1" ht="12.75" x14ac:dyDescent="0.2">
      <c r="A215" s="216"/>
    </row>
    <row r="216" spans="1:1" ht="12.75" x14ac:dyDescent="0.2">
      <c r="A216" s="216"/>
    </row>
    <row r="217" spans="1:1" ht="12.75" x14ac:dyDescent="0.2">
      <c r="A217" s="216"/>
    </row>
    <row r="218" spans="1:1" ht="12.75" x14ac:dyDescent="0.2">
      <c r="A218" s="216"/>
    </row>
    <row r="219" spans="1:1" ht="12.75" x14ac:dyDescent="0.2">
      <c r="A219" s="216"/>
    </row>
    <row r="220" spans="1:1" ht="12.75" x14ac:dyDescent="0.2">
      <c r="A220" s="216"/>
    </row>
    <row r="221" spans="1:1" ht="12.75" x14ac:dyDescent="0.2">
      <c r="A221" s="216"/>
    </row>
    <row r="222" spans="1:1" ht="12.75" x14ac:dyDescent="0.2">
      <c r="A222" s="216"/>
    </row>
    <row r="223" spans="1:1" ht="12.75" x14ac:dyDescent="0.2">
      <c r="A223" s="216"/>
    </row>
    <row r="224" spans="1:1" ht="12.75" x14ac:dyDescent="0.2">
      <c r="A224" s="216"/>
    </row>
    <row r="225" spans="1:1" ht="12.75" x14ac:dyDescent="0.2">
      <c r="A225" s="216"/>
    </row>
    <row r="226" spans="1:1" ht="12.75" x14ac:dyDescent="0.2">
      <c r="A226" s="216"/>
    </row>
    <row r="227" spans="1:1" ht="12.75" x14ac:dyDescent="0.2">
      <c r="A227" s="216"/>
    </row>
    <row r="228" spans="1:1" ht="12.75" x14ac:dyDescent="0.2">
      <c r="A228" s="216"/>
    </row>
    <row r="229" spans="1:1" ht="12.75" x14ac:dyDescent="0.2">
      <c r="A229" s="216"/>
    </row>
    <row r="230" spans="1:1" ht="12.75" x14ac:dyDescent="0.2">
      <c r="A230" s="216"/>
    </row>
    <row r="231" spans="1:1" ht="12.75" x14ac:dyDescent="0.2">
      <c r="A231" s="216"/>
    </row>
    <row r="232" spans="1:1" ht="12.75" x14ac:dyDescent="0.2">
      <c r="A232" s="216"/>
    </row>
    <row r="233" spans="1:1" ht="12.75" x14ac:dyDescent="0.2">
      <c r="A233" s="216"/>
    </row>
    <row r="234" spans="1:1" ht="12.75" x14ac:dyDescent="0.2">
      <c r="A234" s="216"/>
    </row>
    <row r="235" spans="1:1" ht="12.75" x14ac:dyDescent="0.2">
      <c r="A235" s="216"/>
    </row>
    <row r="236" spans="1:1" ht="12.75" x14ac:dyDescent="0.2">
      <c r="A236" s="216"/>
    </row>
    <row r="237" spans="1:1" ht="12.75" x14ac:dyDescent="0.2">
      <c r="A237" s="216"/>
    </row>
    <row r="238" spans="1:1" ht="12.75" x14ac:dyDescent="0.2">
      <c r="A238" s="216"/>
    </row>
    <row r="239" spans="1:1" ht="12.75" x14ac:dyDescent="0.2">
      <c r="A239" s="216"/>
    </row>
    <row r="240" spans="1:1" ht="12.75" x14ac:dyDescent="0.2">
      <c r="A240" s="216"/>
    </row>
    <row r="241" spans="1:1" ht="12.75" x14ac:dyDescent="0.2">
      <c r="A241" s="216"/>
    </row>
    <row r="242" spans="1:1" ht="12.75" x14ac:dyDescent="0.2">
      <c r="A242" s="216"/>
    </row>
    <row r="243" spans="1:1" ht="12.75" x14ac:dyDescent="0.2">
      <c r="A243" s="216"/>
    </row>
    <row r="244" spans="1:1" ht="12.75" x14ac:dyDescent="0.2">
      <c r="A244" s="216"/>
    </row>
    <row r="245" spans="1:1" ht="12.75" x14ac:dyDescent="0.2">
      <c r="A245" s="216"/>
    </row>
    <row r="246" spans="1:1" ht="12.75" x14ac:dyDescent="0.2">
      <c r="A246" s="216"/>
    </row>
    <row r="247" spans="1:1" ht="12.75" x14ac:dyDescent="0.2">
      <c r="A247" s="216"/>
    </row>
    <row r="248" spans="1:1" ht="12.75" x14ac:dyDescent="0.2">
      <c r="A248" s="216"/>
    </row>
    <row r="249" spans="1:1" ht="12.75" x14ac:dyDescent="0.2">
      <c r="A249" s="216"/>
    </row>
    <row r="250" spans="1:1" ht="12.75" x14ac:dyDescent="0.2">
      <c r="A250" s="216"/>
    </row>
    <row r="251" spans="1:1" ht="12.75" x14ac:dyDescent="0.2">
      <c r="A251" s="216"/>
    </row>
    <row r="252" spans="1:1" ht="12.75" x14ac:dyDescent="0.2">
      <c r="A252" s="216"/>
    </row>
    <row r="253" spans="1:1" ht="12.75" x14ac:dyDescent="0.2">
      <c r="A253" s="216"/>
    </row>
    <row r="254" spans="1:1" ht="12.75" x14ac:dyDescent="0.2">
      <c r="A254" s="216"/>
    </row>
    <row r="255" spans="1:1" ht="12.75" x14ac:dyDescent="0.2">
      <c r="A255" s="216"/>
    </row>
    <row r="256" spans="1:1" ht="12.75" x14ac:dyDescent="0.2">
      <c r="A256" s="216"/>
    </row>
    <row r="257" spans="1:1" ht="12.75" x14ac:dyDescent="0.2">
      <c r="A257" s="216"/>
    </row>
    <row r="258" spans="1:1" ht="12.75" x14ac:dyDescent="0.2">
      <c r="A258" s="216"/>
    </row>
    <row r="259" spans="1:1" ht="12.75" x14ac:dyDescent="0.2">
      <c r="A259" s="216"/>
    </row>
    <row r="260" spans="1:1" ht="12.75" x14ac:dyDescent="0.2">
      <c r="A260" s="216"/>
    </row>
    <row r="261" spans="1:1" ht="12.75" x14ac:dyDescent="0.2">
      <c r="A261" s="216"/>
    </row>
    <row r="262" spans="1:1" ht="12.75" x14ac:dyDescent="0.2">
      <c r="A262" s="216"/>
    </row>
    <row r="263" spans="1:1" ht="12.75" x14ac:dyDescent="0.2">
      <c r="A263" s="216"/>
    </row>
    <row r="264" spans="1:1" ht="12.75" x14ac:dyDescent="0.2">
      <c r="A264" s="216"/>
    </row>
    <row r="265" spans="1:1" ht="12.75" x14ac:dyDescent="0.2">
      <c r="A265" s="216"/>
    </row>
    <row r="266" spans="1:1" ht="12.75" x14ac:dyDescent="0.2">
      <c r="A266" s="216"/>
    </row>
    <row r="267" spans="1:1" ht="12.75" x14ac:dyDescent="0.2">
      <c r="A267" s="216"/>
    </row>
    <row r="268" spans="1:1" ht="12.75" x14ac:dyDescent="0.2">
      <c r="A268" s="216"/>
    </row>
    <row r="269" spans="1:1" ht="12.75" x14ac:dyDescent="0.2">
      <c r="A269" s="216"/>
    </row>
    <row r="270" spans="1:1" ht="12.75" x14ac:dyDescent="0.2">
      <c r="A270" s="216"/>
    </row>
    <row r="271" spans="1:1" ht="12.75" x14ac:dyDescent="0.2">
      <c r="A271" s="216"/>
    </row>
    <row r="272" spans="1:1" ht="12.75" x14ac:dyDescent="0.2">
      <c r="A272" s="216"/>
    </row>
    <row r="273" spans="1:1" ht="12.75" x14ac:dyDescent="0.2">
      <c r="A273" s="216"/>
    </row>
    <row r="274" spans="1:1" ht="12.75" x14ac:dyDescent="0.2">
      <c r="A274" s="216"/>
    </row>
    <row r="275" spans="1:1" ht="12.75" x14ac:dyDescent="0.2">
      <c r="A275" s="216"/>
    </row>
    <row r="276" spans="1:1" ht="12.75" x14ac:dyDescent="0.2">
      <c r="A276" s="216"/>
    </row>
    <row r="277" spans="1:1" ht="12.75" x14ac:dyDescent="0.2">
      <c r="A277" s="216"/>
    </row>
    <row r="278" spans="1:1" ht="12.75" x14ac:dyDescent="0.2">
      <c r="A278" s="216"/>
    </row>
    <row r="279" spans="1:1" ht="12.75" x14ac:dyDescent="0.2">
      <c r="A279" s="216"/>
    </row>
    <row r="280" spans="1:1" ht="12.75" x14ac:dyDescent="0.2">
      <c r="A280" s="216"/>
    </row>
    <row r="281" spans="1:1" ht="12.75" x14ac:dyDescent="0.2">
      <c r="A281" s="216"/>
    </row>
    <row r="282" spans="1:1" ht="12.75" x14ac:dyDescent="0.2">
      <c r="A282" s="216"/>
    </row>
    <row r="283" spans="1:1" ht="12.75" x14ac:dyDescent="0.2">
      <c r="A283" s="216"/>
    </row>
    <row r="284" spans="1:1" ht="12.75" x14ac:dyDescent="0.2">
      <c r="A284" s="216"/>
    </row>
    <row r="285" spans="1:1" ht="12.75" x14ac:dyDescent="0.2">
      <c r="A285" s="216"/>
    </row>
    <row r="286" spans="1:1" ht="12.75" x14ac:dyDescent="0.2">
      <c r="A286" s="216"/>
    </row>
    <row r="287" spans="1:1" ht="12.75" x14ac:dyDescent="0.2">
      <c r="A287" s="216"/>
    </row>
    <row r="288" spans="1:1" ht="12.75" x14ac:dyDescent="0.2">
      <c r="A288" s="216"/>
    </row>
    <row r="289" spans="1:1" ht="12.75" x14ac:dyDescent="0.2">
      <c r="A289" s="216"/>
    </row>
    <row r="290" spans="1:1" ht="12.75" x14ac:dyDescent="0.2">
      <c r="A290" s="216"/>
    </row>
    <row r="291" spans="1:1" ht="12.75" x14ac:dyDescent="0.2">
      <c r="A291" s="216"/>
    </row>
    <row r="292" spans="1:1" ht="12.75" x14ac:dyDescent="0.2">
      <c r="A292" s="216"/>
    </row>
    <row r="293" spans="1:1" ht="12.75" x14ac:dyDescent="0.2">
      <c r="A293" s="216"/>
    </row>
    <row r="294" spans="1:1" ht="12.75" x14ac:dyDescent="0.2">
      <c r="A294" s="216"/>
    </row>
    <row r="295" spans="1:1" ht="12.75" x14ac:dyDescent="0.2">
      <c r="A295" s="216"/>
    </row>
    <row r="296" spans="1:1" ht="12.75" x14ac:dyDescent="0.2">
      <c r="A296" s="216"/>
    </row>
    <row r="297" spans="1:1" ht="12.75" x14ac:dyDescent="0.2">
      <c r="A297" s="216"/>
    </row>
    <row r="298" spans="1:1" ht="12.75" x14ac:dyDescent="0.2">
      <c r="A298" s="216"/>
    </row>
    <row r="299" spans="1:1" ht="12.75" x14ac:dyDescent="0.2">
      <c r="A299" s="216"/>
    </row>
    <row r="300" spans="1:1" ht="12.75" x14ac:dyDescent="0.2">
      <c r="A300" s="216"/>
    </row>
    <row r="301" spans="1:1" ht="12.75" x14ac:dyDescent="0.2">
      <c r="A301" s="216"/>
    </row>
    <row r="302" spans="1:1" ht="12.75" x14ac:dyDescent="0.2">
      <c r="A302" s="216"/>
    </row>
    <row r="303" spans="1:1" ht="12.75" x14ac:dyDescent="0.2">
      <c r="A303" s="216"/>
    </row>
    <row r="304" spans="1:1" ht="12.75" x14ac:dyDescent="0.2">
      <c r="A304" s="216"/>
    </row>
    <row r="305" spans="1:1" ht="12.75" x14ac:dyDescent="0.2">
      <c r="A305" s="216"/>
    </row>
    <row r="306" spans="1:1" ht="12.75" x14ac:dyDescent="0.2">
      <c r="A306" s="216"/>
    </row>
    <row r="307" spans="1:1" ht="12.75" x14ac:dyDescent="0.2">
      <c r="A307" s="216"/>
    </row>
    <row r="308" spans="1:1" ht="12.75" x14ac:dyDescent="0.2">
      <c r="A308" s="216"/>
    </row>
    <row r="309" spans="1:1" ht="12.75" x14ac:dyDescent="0.2">
      <c r="A309" s="216"/>
    </row>
    <row r="310" spans="1:1" ht="12.75" x14ac:dyDescent="0.2">
      <c r="A310" s="216"/>
    </row>
    <row r="311" spans="1:1" ht="12.75" x14ac:dyDescent="0.2">
      <c r="A311" s="216"/>
    </row>
    <row r="312" spans="1:1" ht="12.75" x14ac:dyDescent="0.2">
      <c r="A312" s="216"/>
    </row>
    <row r="313" spans="1:1" ht="12.75" x14ac:dyDescent="0.2">
      <c r="A313" s="216"/>
    </row>
    <row r="314" spans="1:1" ht="12.75" x14ac:dyDescent="0.2">
      <c r="A314" s="216"/>
    </row>
    <row r="315" spans="1:1" ht="12.75" x14ac:dyDescent="0.2">
      <c r="A315" s="216"/>
    </row>
    <row r="316" spans="1:1" ht="12.75" x14ac:dyDescent="0.2">
      <c r="A316" s="216"/>
    </row>
    <row r="317" spans="1:1" ht="12.75" x14ac:dyDescent="0.2">
      <c r="A317" s="216"/>
    </row>
    <row r="318" spans="1:1" ht="12.75" x14ac:dyDescent="0.2">
      <c r="A318" s="216"/>
    </row>
    <row r="319" spans="1:1" ht="12.75" x14ac:dyDescent="0.2">
      <c r="A319" s="216"/>
    </row>
    <row r="320" spans="1:1" ht="12.75" x14ac:dyDescent="0.2">
      <c r="A320" s="216"/>
    </row>
    <row r="321" spans="1:1" ht="12.75" x14ac:dyDescent="0.2">
      <c r="A321" s="216"/>
    </row>
    <row r="322" spans="1:1" ht="12.75" x14ac:dyDescent="0.2">
      <c r="A322" s="216"/>
    </row>
    <row r="323" spans="1:1" ht="12.75" x14ac:dyDescent="0.2">
      <c r="A323" s="216"/>
    </row>
    <row r="324" spans="1:1" ht="12.75" x14ac:dyDescent="0.2">
      <c r="A324" s="216"/>
    </row>
    <row r="325" spans="1:1" ht="12.75" x14ac:dyDescent="0.2">
      <c r="A325" s="216"/>
    </row>
    <row r="326" spans="1:1" ht="12.75" x14ac:dyDescent="0.2">
      <c r="A326" s="216"/>
    </row>
    <row r="327" spans="1:1" ht="12.75" x14ac:dyDescent="0.2">
      <c r="A327" s="216"/>
    </row>
    <row r="328" spans="1:1" ht="12.75" x14ac:dyDescent="0.2">
      <c r="A328" s="216"/>
    </row>
    <row r="329" spans="1:1" ht="12.75" x14ac:dyDescent="0.2">
      <c r="A329" s="216"/>
    </row>
    <row r="330" spans="1:1" ht="12.75" x14ac:dyDescent="0.2">
      <c r="A330" s="216"/>
    </row>
    <row r="331" spans="1:1" ht="12.75" x14ac:dyDescent="0.2">
      <c r="A331" s="216"/>
    </row>
    <row r="332" spans="1:1" ht="12.75" x14ac:dyDescent="0.2">
      <c r="A332" s="216"/>
    </row>
    <row r="333" spans="1:1" ht="12.75" x14ac:dyDescent="0.2">
      <c r="A333" s="216"/>
    </row>
    <row r="334" spans="1:1" ht="12.75" x14ac:dyDescent="0.2">
      <c r="A334" s="216"/>
    </row>
    <row r="335" spans="1:1" ht="12.75" x14ac:dyDescent="0.2">
      <c r="A335" s="216"/>
    </row>
    <row r="336" spans="1:1" ht="12.75" x14ac:dyDescent="0.2">
      <c r="A336" s="216"/>
    </row>
    <row r="337" spans="1:1" ht="12.75" x14ac:dyDescent="0.2">
      <c r="A337" s="216"/>
    </row>
    <row r="338" spans="1:1" ht="12.75" x14ac:dyDescent="0.2">
      <c r="A338" s="216"/>
    </row>
    <row r="339" spans="1:1" ht="12.75" x14ac:dyDescent="0.2">
      <c r="A339" s="216"/>
    </row>
    <row r="340" spans="1:1" ht="12.75" x14ac:dyDescent="0.2">
      <c r="A340" s="216"/>
    </row>
    <row r="341" spans="1:1" ht="12.75" x14ac:dyDescent="0.2">
      <c r="A341" s="216"/>
    </row>
    <row r="342" spans="1:1" ht="12.75" x14ac:dyDescent="0.2">
      <c r="A342" s="216"/>
    </row>
    <row r="343" spans="1:1" ht="12.75" x14ac:dyDescent="0.2">
      <c r="A343" s="216"/>
    </row>
    <row r="344" spans="1:1" ht="12.75" x14ac:dyDescent="0.2">
      <c r="A344" s="216"/>
    </row>
    <row r="345" spans="1:1" ht="12.75" x14ac:dyDescent="0.2">
      <c r="A345" s="216"/>
    </row>
    <row r="346" spans="1:1" ht="12.75" x14ac:dyDescent="0.2">
      <c r="A346" s="216"/>
    </row>
    <row r="347" spans="1:1" ht="12.75" x14ac:dyDescent="0.2">
      <c r="A347" s="216"/>
    </row>
    <row r="348" spans="1:1" ht="12.75" x14ac:dyDescent="0.2">
      <c r="A348" s="216"/>
    </row>
  </sheetData>
  <sheetProtection formatColumns="0" formatRows="0"/>
  <mergeCells count="55">
    <mergeCell ref="M78:N80"/>
    <mergeCell ref="O10:P11"/>
    <mergeCell ref="Q10:R11"/>
    <mergeCell ref="S10:T11"/>
    <mergeCell ref="U10:V11"/>
    <mergeCell ref="DE10:DF11"/>
    <mergeCell ref="DG10:DH11"/>
    <mergeCell ref="DI10:DJ11"/>
    <mergeCell ref="DC10:DD11"/>
    <mergeCell ref="CS10:CT11"/>
    <mergeCell ref="CU10:CV11"/>
    <mergeCell ref="CW10:CX11"/>
    <mergeCell ref="CY10:CZ11"/>
    <mergeCell ref="DA10:DB11"/>
    <mergeCell ref="CI10:CJ11"/>
    <mergeCell ref="CK10:CL11"/>
    <mergeCell ref="CM10:CN11"/>
    <mergeCell ref="CO10:CP11"/>
    <mergeCell ref="CQ10:CR11"/>
    <mergeCell ref="BY10:BZ11"/>
    <mergeCell ref="CA10:CB11"/>
    <mergeCell ref="CC10:CD11"/>
    <mergeCell ref="CE10:CF11"/>
    <mergeCell ref="CG10:CH11"/>
    <mergeCell ref="BO10:BP11"/>
    <mergeCell ref="BQ10:BR11"/>
    <mergeCell ref="BS10:BT11"/>
    <mergeCell ref="BU10:BV11"/>
    <mergeCell ref="BW10:BX11"/>
    <mergeCell ref="BE10:BF11"/>
    <mergeCell ref="BG10:BH11"/>
    <mergeCell ref="BI10:BJ11"/>
    <mergeCell ref="BK10:BL11"/>
    <mergeCell ref="BM10:BN11"/>
    <mergeCell ref="AU10:AV11"/>
    <mergeCell ref="AW10:AX11"/>
    <mergeCell ref="AY10:AZ11"/>
    <mergeCell ref="BA10:BB11"/>
    <mergeCell ref="BC10:BD11"/>
    <mergeCell ref="M9:DL9"/>
    <mergeCell ref="DK10:DL10"/>
    <mergeCell ref="DK11:DL11"/>
    <mergeCell ref="M10:N11"/>
    <mergeCell ref="W10:X11"/>
    <mergeCell ref="Y10:Z11"/>
    <mergeCell ref="AA10:AB11"/>
    <mergeCell ref="AC10:AD11"/>
    <mergeCell ref="AE10:AF11"/>
    <mergeCell ref="AG10:AH11"/>
    <mergeCell ref="AI10:AJ11"/>
    <mergeCell ref="AK10:AL11"/>
    <mergeCell ref="AM10:AN11"/>
    <mergeCell ref="AO10:AP11"/>
    <mergeCell ref="AQ10:AR11"/>
    <mergeCell ref="AS10:AT11"/>
  </mergeCells>
  <phoneticPr fontId="0" type="noConversion"/>
  <dataValidations count="1">
    <dataValidation type="list" allowBlank="1" showInputMessage="1" showErrorMessage="1" sqref="E14:E63">
      <formula1>$EI$2:$EI$4</formula1>
    </dataValidation>
  </dataValidations>
  <printOptions horizontalCentered="1"/>
  <pageMargins left="0" right="0" top="0.5" bottom="0.5" header="0.5" footer="0.5"/>
  <pageSetup scale="10" orientation="landscape" r:id="rId1"/>
  <headerFooter alignWithMargins="0">
    <oddFooter>&amp;R&amp;A\&amp;F
&amp;D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DB78"/>
  <sheetViews>
    <sheetView workbookViewId="0">
      <selection activeCell="C34" sqref="C34"/>
    </sheetView>
  </sheetViews>
  <sheetFormatPr defaultColWidth="8.85546875" defaultRowHeight="11.25" x14ac:dyDescent="0.2"/>
  <cols>
    <col min="1" max="1" width="3.7109375" style="41" customWidth="1"/>
    <col min="2" max="2" width="33.5703125" style="41" customWidth="1"/>
    <col min="3" max="3" width="14.42578125" style="41" bestFit="1" customWidth="1"/>
    <col min="4" max="4" width="1.7109375" style="41" customWidth="1"/>
    <col min="5" max="5" width="8.85546875" style="41" customWidth="1"/>
    <col min="6" max="6" width="11.42578125" style="41" customWidth="1"/>
    <col min="7" max="7" width="8.85546875" style="41" customWidth="1"/>
    <col min="8" max="8" width="11.42578125" style="41" customWidth="1"/>
    <col min="9" max="9" width="8.85546875" style="41" customWidth="1"/>
    <col min="10" max="10" width="11.42578125" style="41" customWidth="1"/>
    <col min="11" max="11" width="8.85546875" style="41" customWidth="1"/>
    <col min="12" max="12" width="11.42578125" style="41" customWidth="1"/>
    <col min="13" max="13" width="8.85546875" style="41" customWidth="1"/>
    <col min="14" max="14" width="11.42578125" style="41" customWidth="1"/>
    <col min="15" max="15" width="8.85546875" style="41" customWidth="1"/>
    <col min="16" max="16" width="11.42578125" style="41" customWidth="1"/>
    <col min="17" max="17" width="8.85546875" style="41" customWidth="1"/>
    <col min="18" max="18" width="11.42578125" style="41" customWidth="1"/>
    <col min="19" max="19" width="8.85546875" style="41" customWidth="1"/>
    <col min="20" max="20" width="11.42578125" style="41" customWidth="1"/>
    <col min="21" max="21" width="8.85546875" style="41" customWidth="1"/>
    <col min="22" max="22" width="11.42578125" style="41" customWidth="1"/>
    <col min="23" max="23" width="8.85546875" style="41" customWidth="1"/>
    <col min="24" max="24" width="11.42578125" style="41" customWidth="1"/>
    <col min="25" max="25" width="8.85546875" style="41" customWidth="1"/>
    <col min="26" max="26" width="11.42578125" style="41" customWidth="1"/>
    <col min="27" max="27" width="8.85546875" style="41" customWidth="1"/>
    <col min="28" max="28" width="11.42578125" style="41" customWidth="1"/>
    <col min="29" max="29" width="8.85546875" style="41" customWidth="1"/>
    <col min="30" max="30" width="11.42578125" style="41" customWidth="1"/>
    <col min="31" max="31" width="8.85546875" style="41" customWidth="1"/>
    <col min="32" max="32" width="11.42578125" style="41" customWidth="1"/>
    <col min="33" max="33" width="8.85546875" style="41" customWidth="1"/>
    <col min="34" max="34" width="11.42578125" style="41" customWidth="1"/>
    <col min="35" max="35" width="8.85546875" style="41" customWidth="1"/>
    <col min="36" max="36" width="11.42578125" style="41" customWidth="1"/>
    <col min="37" max="37" width="8.85546875" style="41" customWidth="1"/>
    <col min="38" max="38" width="11.42578125" style="41" customWidth="1"/>
    <col min="39" max="39" width="8.85546875" style="41" customWidth="1"/>
    <col min="40" max="40" width="11.42578125" style="41" customWidth="1"/>
    <col min="41" max="41" width="8.85546875" style="41" customWidth="1"/>
    <col min="42" max="42" width="11.42578125" style="41" customWidth="1"/>
    <col min="43" max="43" width="8.85546875" style="41" customWidth="1"/>
    <col min="44" max="44" width="11.42578125" style="41" customWidth="1"/>
    <col min="45" max="45" width="8.85546875" style="41" customWidth="1"/>
    <col min="46" max="46" width="11.42578125" style="41" customWidth="1"/>
    <col min="47" max="47" width="8.85546875" style="41" customWidth="1"/>
    <col min="48" max="48" width="11.42578125" style="41" customWidth="1"/>
    <col min="49" max="49" width="8.85546875" style="41" customWidth="1"/>
    <col min="50" max="50" width="11.42578125" style="41" customWidth="1"/>
    <col min="51" max="51" width="8.85546875" style="41" customWidth="1"/>
    <col min="52" max="52" width="11.42578125" style="41" customWidth="1"/>
    <col min="53" max="53" width="8.85546875" style="41" customWidth="1"/>
    <col min="54" max="54" width="11.42578125" style="41" customWidth="1"/>
    <col min="55" max="55" width="8.85546875" style="41" customWidth="1"/>
    <col min="56" max="56" width="11.42578125" style="41" customWidth="1"/>
    <col min="57" max="57" width="8.85546875" style="41" customWidth="1"/>
    <col min="58" max="58" width="11.42578125" style="41" customWidth="1"/>
    <col min="59" max="59" width="8.85546875" style="41" customWidth="1"/>
    <col min="60" max="60" width="11.42578125" style="41" customWidth="1"/>
    <col min="61" max="61" width="8.85546875" style="41" customWidth="1"/>
    <col min="62" max="62" width="11.42578125" style="41" customWidth="1"/>
    <col min="63" max="63" width="8.85546875" style="41" customWidth="1"/>
    <col min="64" max="64" width="11.42578125" style="41" customWidth="1"/>
    <col min="65" max="65" width="8.85546875" style="41" customWidth="1"/>
    <col min="66" max="66" width="11.42578125" style="41" customWidth="1"/>
    <col min="67" max="67" width="8.85546875" style="41" customWidth="1"/>
    <col min="68" max="68" width="11.42578125" style="41" customWidth="1"/>
    <col min="69" max="69" width="8.85546875" style="41" customWidth="1"/>
    <col min="70" max="70" width="11.42578125" style="41" customWidth="1"/>
    <col min="71" max="71" width="8.85546875" style="41" customWidth="1"/>
    <col min="72" max="72" width="11.42578125" style="41" customWidth="1"/>
    <col min="73" max="73" width="8.85546875" style="41" customWidth="1"/>
    <col min="74" max="74" width="11.42578125" style="41" customWidth="1"/>
    <col min="75" max="75" width="8.85546875" style="41" customWidth="1"/>
    <col min="76" max="76" width="11.42578125" style="41" customWidth="1"/>
    <col min="77" max="77" width="8.85546875" style="41" customWidth="1"/>
    <col min="78" max="78" width="11.42578125" style="41" customWidth="1"/>
    <col min="79" max="79" width="8.85546875" style="41" customWidth="1"/>
    <col min="80" max="80" width="11.42578125" style="41" customWidth="1"/>
    <col min="81" max="81" width="8.85546875" style="41" customWidth="1"/>
    <col min="82" max="82" width="11.42578125" style="41" customWidth="1"/>
    <col min="83" max="83" width="8.85546875" style="41" customWidth="1"/>
    <col min="84" max="84" width="11.42578125" style="41" customWidth="1"/>
    <col min="85" max="85" width="8.85546875" style="41" customWidth="1"/>
    <col min="86" max="86" width="11.42578125" style="41" customWidth="1"/>
    <col min="87" max="87" width="8.85546875" style="41" customWidth="1"/>
    <col min="88" max="88" width="11.42578125" style="41" customWidth="1"/>
    <col min="89" max="89" width="8.85546875" style="41" customWidth="1"/>
    <col min="90" max="90" width="11.42578125" style="41" customWidth="1"/>
    <col min="91" max="91" width="8.85546875" style="41" customWidth="1"/>
    <col min="92" max="92" width="11.42578125" style="41" customWidth="1"/>
    <col min="93" max="93" width="8.85546875" style="41" customWidth="1"/>
    <col min="94" max="94" width="11.42578125" style="41" customWidth="1"/>
    <col min="95" max="95" width="8.85546875" style="41" customWidth="1"/>
    <col min="96" max="96" width="11.42578125" style="41" customWidth="1"/>
    <col min="97" max="97" width="8.85546875" style="41" customWidth="1"/>
    <col min="98" max="98" width="11.42578125" style="41" customWidth="1"/>
    <col min="99" max="99" width="8.85546875" style="41" customWidth="1"/>
    <col min="100" max="100" width="11.42578125" style="41" customWidth="1"/>
    <col min="101" max="101" width="8.85546875" style="41" customWidth="1"/>
    <col min="102" max="102" width="11.42578125" style="41" customWidth="1"/>
    <col min="103" max="103" width="8.85546875" style="41" customWidth="1"/>
    <col min="104" max="104" width="11.42578125" style="41" customWidth="1"/>
    <col min="105" max="105" width="8.85546875" style="41" customWidth="1"/>
    <col min="106" max="106" width="12" style="41" bestFit="1" customWidth="1"/>
    <col min="107" max="16384" width="8.85546875" style="41"/>
  </cols>
  <sheetData>
    <row r="1" spans="1:106" ht="12" customHeight="1" x14ac:dyDescent="0.2">
      <c r="A1" s="35" t="str">
        <f>'Description of Services'!A1</f>
        <v>The University of Chicago - Recharge Rate Calculation Worksheet</v>
      </c>
      <c r="B1" s="36"/>
      <c r="G1" s="66" t="str">
        <f>'Description of Services'!E1</f>
        <v>Applicable for Fiscal Year:</v>
      </c>
      <c r="H1" s="418">
        <f>'Description of Services'!F1</f>
        <v>0</v>
      </c>
    </row>
    <row r="2" spans="1:106" ht="12" customHeight="1" x14ac:dyDescent="0.2">
      <c r="A2" s="35" t="s">
        <v>13</v>
      </c>
      <c r="B2" s="36"/>
    </row>
    <row r="3" spans="1:106" ht="12" customHeight="1" x14ac:dyDescent="0.2">
      <c r="A3" s="35"/>
      <c r="B3" s="36"/>
    </row>
    <row r="4" spans="1:106" ht="12" customHeight="1" x14ac:dyDescent="0.2">
      <c r="A4" s="35" t="str">
        <f>'Description of Services'!A4</f>
        <v xml:space="preserve">Name of Recharge/Service Center: </v>
      </c>
      <c r="B4" s="36"/>
      <c r="C4" s="416">
        <f>'Description of Services'!B4</f>
        <v>0</v>
      </c>
      <c r="D4" s="110"/>
      <c r="E4" s="110"/>
      <c r="F4" s="110"/>
    </row>
    <row r="5" spans="1:106" ht="12" customHeight="1" x14ac:dyDescent="0.2">
      <c r="A5" s="35" t="str">
        <f>'Description of Services'!A5</f>
        <v xml:space="preserve">FAS Account: </v>
      </c>
      <c r="B5" s="36"/>
      <c r="C5" s="416">
        <f>'Description of Services'!B5</f>
        <v>0</v>
      </c>
      <c r="D5" s="110"/>
      <c r="E5" s="110"/>
      <c r="F5" s="110"/>
    </row>
    <row r="6" spans="1:106" ht="12" customHeight="1" x14ac:dyDescent="0.2">
      <c r="A6" s="35" t="s">
        <v>302</v>
      </c>
      <c r="B6" s="36"/>
      <c r="C6" s="417">
        <f>'Description of Services'!B6</f>
        <v>0</v>
      </c>
      <c r="D6" s="110"/>
      <c r="E6" s="110"/>
      <c r="F6" s="110"/>
    </row>
    <row r="7" spans="1:106" ht="12" customHeight="1" x14ac:dyDescent="0.2">
      <c r="A7" s="35" t="s">
        <v>289</v>
      </c>
      <c r="B7" s="36"/>
      <c r="C7" s="252">
        <f>'Description of Services'!B7</f>
        <v>0</v>
      </c>
      <c r="D7" s="110"/>
      <c r="E7" s="110"/>
      <c r="F7" s="110"/>
    </row>
    <row r="8" spans="1:106" ht="12" customHeight="1" x14ac:dyDescent="0.2">
      <c r="A8" s="35" t="s">
        <v>290</v>
      </c>
      <c r="B8" s="36"/>
      <c r="C8" s="249">
        <f>'Description of Services'!B8</f>
        <v>0</v>
      </c>
      <c r="D8" s="110"/>
      <c r="E8" s="110"/>
      <c r="F8" s="110"/>
    </row>
    <row r="9" spans="1:106" ht="12" customHeight="1" x14ac:dyDescent="0.2">
      <c r="A9" s="35"/>
      <c r="B9" s="36"/>
    </row>
    <row r="10" spans="1:106" ht="12" customHeight="1" x14ac:dyDescent="0.2">
      <c r="A10" s="36"/>
      <c r="B10" s="36"/>
    </row>
    <row r="11" spans="1:106" ht="12" customHeight="1" x14ac:dyDescent="0.2">
      <c r="C11" s="201"/>
      <c r="D11" s="201"/>
      <c r="E11" s="513" t="s">
        <v>17</v>
      </c>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c r="BE11" s="514"/>
      <c r="BF11" s="514"/>
      <c r="BG11" s="514"/>
      <c r="BH11" s="514"/>
      <c r="BI11" s="514"/>
      <c r="BJ11" s="514"/>
      <c r="BK11" s="514"/>
      <c r="BL11" s="514"/>
      <c r="BM11" s="514"/>
      <c r="BN11" s="514"/>
      <c r="BO11" s="514"/>
      <c r="BP11" s="514"/>
      <c r="BQ11" s="514"/>
      <c r="BR11" s="514"/>
      <c r="BS11" s="514"/>
      <c r="BT11" s="514"/>
      <c r="BU11" s="514"/>
      <c r="BV11" s="514"/>
      <c r="BW11" s="514"/>
      <c r="BX11" s="514"/>
      <c r="BY11" s="514"/>
      <c r="BZ11" s="514"/>
      <c r="CA11" s="514"/>
      <c r="CB11" s="514"/>
      <c r="CC11" s="514"/>
      <c r="CD11" s="514"/>
      <c r="CE11" s="514"/>
      <c r="CF11" s="514"/>
      <c r="CG11" s="514"/>
      <c r="CH11" s="514"/>
      <c r="CI11" s="514"/>
      <c r="CJ11" s="514"/>
      <c r="CK11" s="514"/>
      <c r="CL11" s="514"/>
      <c r="CM11" s="514"/>
      <c r="CN11" s="514"/>
      <c r="CO11" s="514"/>
      <c r="CP11" s="514"/>
      <c r="CQ11" s="514"/>
      <c r="CR11" s="514"/>
      <c r="CS11" s="514"/>
      <c r="CT11" s="514"/>
      <c r="CU11" s="514"/>
      <c r="CV11" s="514"/>
      <c r="CW11" s="514"/>
      <c r="CX11" s="514"/>
      <c r="CY11" s="514"/>
      <c r="CZ11" s="514"/>
      <c r="DA11" s="514"/>
      <c r="DB11" s="515"/>
    </row>
    <row r="12" spans="1:106" ht="12" customHeight="1" x14ac:dyDescent="0.2">
      <c r="C12" s="80"/>
      <c r="D12" s="80"/>
      <c r="E12" s="509" t="str">
        <f>'Description of Services'!B15</f>
        <v xml:space="preserve">Service 1:  </v>
      </c>
      <c r="F12" s="510"/>
      <c r="G12" s="509" t="str">
        <f>'Description of Services'!D15</f>
        <v xml:space="preserve">Service 2: </v>
      </c>
      <c r="H12" s="510"/>
      <c r="I12" s="509" t="str">
        <f>'Description of Services'!F15</f>
        <v xml:space="preserve">Service 3:  </v>
      </c>
      <c r="J12" s="510"/>
      <c r="K12" s="509" t="str">
        <f>'Description of Services'!H15</f>
        <v xml:space="preserve">Service 4: </v>
      </c>
      <c r="L12" s="510"/>
      <c r="M12" s="509" t="str">
        <f>'Description of Services'!J15</f>
        <v xml:space="preserve">Service 5: </v>
      </c>
      <c r="N12" s="510"/>
      <c r="O12" s="509" t="str">
        <f>'Description of Services'!L15</f>
        <v xml:space="preserve">Service 6: </v>
      </c>
      <c r="P12" s="510"/>
      <c r="Q12" s="509" t="str">
        <f>'Description of Services'!N15</f>
        <v>Service 7:</v>
      </c>
      <c r="R12" s="510"/>
      <c r="S12" s="509" t="str">
        <f>'Description of Services'!P15</f>
        <v>Service 8:</v>
      </c>
      <c r="T12" s="510"/>
      <c r="U12" s="509" t="str">
        <f>'Description of Services'!R15</f>
        <v>Service 9:</v>
      </c>
      <c r="V12" s="510"/>
      <c r="W12" s="509" t="str">
        <f>'Description of Services'!T15</f>
        <v>Service 10:</v>
      </c>
      <c r="X12" s="510"/>
      <c r="Y12" s="509" t="str">
        <f>'Description of Services'!V15</f>
        <v>Service 11:</v>
      </c>
      <c r="Z12" s="510"/>
      <c r="AA12" s="509" t="str">
        <f>'Description of Services'!X15</f>
        <v>Service 12:</v>
      </c>
      <c r="AB12" s="510"/>
      <c r="AC12" s="509" t="str">
        <f>'Description of Services'!Z15</f>
        <v>Service 13:</v>
      </c>
      <c r="AD12" s="510"/>
      <c r="AE12" s="509" t="str">
        <f>'Description of Services'!AB15</f>
        <v>Service 14:</v>
      </c>
      <c r="AF12" s="510"/>
      <c r="AG12" s="509" t="str">
        <f>'Description of Services'!AD15</f>
        <v>Service 15:</v>
      </c>
      <c r="AH12" s="510"/>
      <c r="AI12" s="509" t="str">
        <f>'Description of Services'!AF15</f>
        <v>Service 16:</v>
      </c>
      <c r="AJ12" s="510"/>
      <c r="AK12" s="509" t="str">
        <f>'Description of Services'!AH15</f>
        <v>Service 17:</v>
      </c>
      <c r="AL12" s="510"/>
      <c r="AM12" s="509" t="str">
        <f>'Description of Services'!AJ15</f>
        <v>Service 18:</v>
      </c>
      <c r="AN12" s="510"/>
      <c r="AO12" s="509" t="str">
        <f>'Description of Services'!AL15</f>
        <v>Service 19:</v>
      </c>
      <c r="AP12" s="510"/>
      <c r="AQ12" s="509" t="str">
        <f>'Description of Services'!AN15</f>
        <v>Service 20:</v>
      </c>
      <c r="AR12" s="510"/>
      <c r="AS12" s="509" t="str">
        <f>'Description of Services'!AP15</f>
        <v>Service 21:</v>
      </c>
      <c r="AT12" s="510"/>
      <c r="AU12" s="509" t="str">
        <f>'Description of Services'!AR15</f>
        <v>Service 22:</v>
      </c>
      <c r="AV12" s="510"/>
      <c r="AW12" s="509" t="str">
        <f>'Description of Services'!AT15</f>
        <v>Service 23:</v>
      </c>
      <c r="AX12" s="510"/>
      <c r="AY12" s="509" t="str">
        <f>'Description of Services'!AV15</f>
        <v>Service 24:</v>
      </c>
      <c r="AZ12" s="510"/>
      <c r="BA12" s="509" t="str">
        <f>'Description of Services'!AX15</f>
        <v>Service 25:</v>
      </c>
      <c r="BB12" s="510"/>
      <c r="BC12" s="509" t="str">
        <f>'Description of Services'!AZ15</f>
        <v>Service 26:</v>
      </c>
      <c r="BD12" s="510"/>
      <c r="BE12" s="509" t="str">
        <f>'Description of Services'!BB15</f>
        <v>Service 27:</v>
      </c>
      <c r="BF12" s="510"/>
      <c r="BG12" s="509" t="str">
        <f>'Description of Services'!BD15</f>
        <v>Service 28:</v>
      </c>
      <c r="BH12" s="510"/>
      <c r="BI12" s="509" t="str">
        <f>'Description of Services'!BF15</f>
        <v>Service 29:</v>
      </c>
      <c r="BJ12" s="510"/>
      <c r="BK12" s="509" t="str">
        <f>'Description of Services'!BH15</f>
        <v>Service 30:</v>
      </c>
      <c r="BL12" s="510"/>
      <c r="BM12" s="509" t="str">
        <f>'Description of Services'!BJ15</f>
        <v>Service 31:</v>
      </c>
      <c r="BN12" s="510"/>
      <c r="BO12" s="509" t="str">
        <f>'Description of Services'!BL15</f>
        <v>Service 32:</v>
      </c>
      <c r="BP12" s="510"/>
      <c r="BQ12" s="509" t="str">
        <f>'Description of Services'!BN15</f>
        <v>Service 33:</v>
      </c>
      <c r="BR12" s="510"/>
      <c r="BS12" s="509" t="str">
        <f>'Description of Services'!BP15</f>
        <v>Service 34:</v>
      </c>
      <c r="BT12" s="510"/>
      <c r="BU12" s="509" t="str">
        <f>'Description of Services'!BR15</f>
        <v>Service 35:</v>
      </c>
      <c r="BV12" s="510"/>
      <c r="BW12" s="509" t="str">
        <f>'Description of Services'!BT15</f>
        <v>Service 36:</v>
      </c>
      <c r="BX12" s="510"/>
      <c r="BY12" s="509" t="str">
        <f>'Description of Services'!BV15</f>
        <v>Service 37:</v>
      </c>
      <c r="BZ12" s="510"/>
      <c r="CA12" s="509" t="str">
        <f>'Description of Services'!BX15</f>
        <v>Service 38:</v>
      </c>
      <c r="CB12" s="510"/>
      <c r="CC12" s="509" t="str">
        <f>'Description of Services'!BZ15</f>
        <v>Service 39:</v>
      </c>
      <c r="CD12" s="510"/>
      <c r="CE12" s="509" t="str">
        <f>'Description of Services'!CB15</f>
        <v>Service 40:</v>
      </c>
      <c r="CF12" s="510"/>
      <c r="CG12" s="509" t="str">
        <f>'Description of Services'!CD15</f>
        <v>Service 41:</v>
      </c>
      <c r="CH12" s="510"/>
      <c r="CI12" s="509" t="str">
        <f>'Description of Services'!CF15</f>
        <v>Service 42:</v>
      </c>
      <c r="CJ12" s="510"/>
      <c r="CK12" s="509" t="str">
        <f>'Description of Services'!CH15</f>
        <v>Service 43:</v>
      </c>
      <c r="CL12" s="510"/>
      <c r="CM12" s="509" t="str">
        <f>'Description of Services'!CJ15</f>
        <v>Service 44:</v>
      </c>
      <c r="CN12" s="510"/>
      <c r="CO12" s="509" t="str">
        <f>'Description of Services'!CL15</f>
        <v>Service 45:</v>
      </c>
      <c r="CP12" s="510"/>
      <c r="CQ12" s="509" t="str">
        <f>'Description of Services'!CN15</f>
        <v>Service 46:</v>
      </c>
      <c r="CR12" s="510"/>
      <c r="CS12" s="509" t="str">
        <f>'Description of Services'!CP15</f>
        <v>Service 47:</v>
      </c>
      <c r="CT12" s="510"/>
      <c r="CU12" s="509" t="str">
        <f>'Description of Services'!CR15</f>
        <v>Service 48:</v>
      </c>
      <c r="CV12" s="510"/>
      <c r="CW12" s="509" t="str">
        <f>'Description of Services'!CT15</f>
        <v>Service 49:</v>
      </c>
      <c r="CX12" s="510"/>
      <c r="CY12" s="509" t="str">
        <f>'Description of Services'!CV15</f>
        <v>Service 50:</v>
      </c>
      <c r="CZ12" s="510"/>
      <c r="DA12" s="516" t="s">
        <v>2</v>
      </c>
      <c r="DB12" s="517"/>
    </row>
    <row r="13" spans="1:106" ht="12" customHeight="1" x14ac:dyDescent="0.2">
      <c r="C13" s="80"/>
      <c r="D13" s="80"/>
      <c r="E13" s="511"/>
      <c r="F13" s="512"/>
      <c r="G13" s="511"/>
      <c r="H13" s="512"/>
      <c r="I13" s="511"/>
      <c r="J13" s="512"/>
      <c r="K13" s="511"/>
      <c r="L13" s="512"/>
      <c r="M13" s="511"/>
      <c r="N13" s="512"/>
      <c r="O13" s="511"/>
      <c r="P13" s="512"/>
      <c r="Q13" s="511"/>
      <c r="R13" s="512"/>
      <c r="S13" s="511"/>
      <c r="T13" s="512"/>
      <c r="U13" s="511"/>
      <c r="V13" s="512"/>
      <c r="W13" s="511"/>
      <c r="X13" s="512"/>
      <c r="Y13" s="511"/>
      <c r="Z13" s="512"/>
      <c r="AA13" s="511"/>
      <c r="AB13" s="512"/>
      <c r="AC13" s="511"/>
      <c r="AD13" s="512"/>
      <c r="AE13" s="511"/>
      <c r="AF13" s="512"/>
      <c r="AG13" s="511"/>
      <c r="AH13" s="512"/>
      <c r="AI13" s="511"/>
      <c r="AJ13" s="512"/>
      <c r="AK13" s="511"/>
      <c r="AL13" s="512"/>
      <c r="AM13" s="511"/>
      <c r="AN13" s="512"/>
      <c r="AO13" s="511"/>
      <c r="AP13" s="512"/>
      <c r="AQ13" s="511"/>
      <c r="AR13" s="512"/>
      <c r="AS13" s="511"/>
      <c r="AT13" s="512"/>
      <c r="AU13" s="511"/>
      <c r="AV13" s="512"/>
      <c r="AW13" s="511"/>
      <c r="AX13" s="512"/>
      <c r="AY13" s="511"/>
      <c r="AZ13" s="512"/>
      <c r="BA13" s="511"/>
      <c r="BB13" s="512"/>
      <c r="BC13" s="511"/>
      <c r="BD13" s="512"/>
      <c r="BE13" s="511"/>
      <c r="BF13" s="512"/>
      <c r="BG13" s="511"/>
      <c r="BH13" s="512"/>
      <c r="BI13" s="511"/>
      <c r="BJ13" s="512"/>
      <c r="BK13" s="511"/>
      <c r="BL13" s="512"/>
      <c r="BM13" s="511"/>
      <c r="BN13" s="512"/>
      <c r="BO13" s="511"/>
      <c r="BP13" s="512"/>
      <c r="BQ13" s="511"/>
      <c r="BR13" s="512"/>
      <c r="BS13" s="511"/>
      <c r="BT13" s="512"/>
      <c r="BU13" s="511"/>
      <c r="BV13" s="512"/>
      <c r="BW13" s="511"/>
      <c r="BX13" s="512"/>
      <c r="BY13" s="511"/>
      <c r="BZ13" s="512"/>
      <c r="CA13" s="511"/>
      <c r="CB13" s="512"/>
      <c r="CC13" s="511"/>
      <c r="CD13" s="512"/>
      <c r="CE13" s="511"/>
      <c r="CF13" s="512"/>
      <c r="CG13" s="511"/>
      <c r="CH13" s="512"/>
      <c r="CI13" s="511"/>
      <c r="CJ13" s="512"/>
      <c r="CK13" s="511"/>
      <c r="CL13" s="512"/>
      <c r="CM13" s="511"/>
      <c r="CN13" s="512"/>
      <c r="CO13" s="511"/>
      <c r="CP13" s="512"/>
      <c r="CQ13" s="511"/>
      <c r="CR13" s="512"/>
      <c r="CS13" s="511"/>
      <c r="CT13" s="512"/>
      <c r="CU13" s="511"/>
      <c r="CV13" s="512"/>
      <c r="CW13" s="511"/>
      <c r="CX13" s="512"/>
      <c r="CY13" s="511"/>
      <c r="CZ13" s="512"/>
      <c r="DA13" s="518" t="s">
        <v>3</v>
      </c>
      <c r="DB13" s="519"/>
    </row>
    <row r="14" spans="1:106" ht="24" customHeight="1" thickBot="1" x14ac:dyDescent="0.25">
      <c r="A14" s="177" t="s">
        <v>10</v>
      </c>
      <c r="B14" s="178"/>
      <c r="C14" s="175" t="s">
        <v>94</v>
      </c>
      <c r="D14" s="177"/>
      <c r="E14" s="175" t="s">
        <v>4</v>
      </c>
      <c r="F14" s="175" t="s">
        <v>5</v>
      </c>
      <c r="G14" s="175" t="s">
        <v>4</v>
      </c>
      <c r="H14" s="175" t="s">
        <v>5</v>
      </c>
      <c r="I14" s="175" t="s">
        <v>4</v>
      </c>
      <c r="J14" s="175" t="s">
        <v>5</v>
      </c>
      <c r="K14" s="175" t="s">
        <v>4</v>
      </c>
      <c r="L14" s="175" t="s">
        <v>5</v>
      </c>
      <c r="M14" s="175" t="s">
        <v>4</v>
      </c>
      <c r="N14" s="175" t="s">
        <v>5</v>
      </c>
      <c r="O14" s="175" t="s">
        <v>4</v>
      </c>
      <c r="P14" s="175" t="s">
        <v>5</v>
      </c>
      <c r="Q14" s="175" t="s">
        <v>4</v>
      </c>
      <c r="R14" s="175" t="s">
        <v>5</v>
      </c>
      <c r="S14" s="175" t="s">
        <v>4</v>
      </c>
      <c r="T14" s="175" t="s">
        <v>5</v>
      </c>
      <c r="U14" s="175" t="s">
        <v>4</v>
      </c>
      <c r="V14" s="175" t="s">
        <v>5</v>
      </c>
      <c r="W14" s="175" t="s">
        <v>4</v>
      </c>
      <c r="X14" s="175" t="s">
        <v>5</v>
      </c>
      <c r="Y14" s="175" t="s">
        <v>4</v>
      </c>
      <c r="Z14" s="175" t="s">
        <v>5</v>
      </c>
      <c r="AA14" s="175" t="s">
        <v>4</v>
      </c>
      <c r="AB14" s="175" t="s">
        <v>5</v>
      </c>
      <c r="AC14" s="175" t="s">
        <v>4</v>
      </c>
      <c r="AD14" s="175" t="s">
        <v>5</v>
      </c>
      <c r="AE14" s="175" t="s">
        <v>4</v>
      </c>
      <c r="AF14" s="175" t="s">
        <v>5</v>
      </c>
      <c r="AG14" s="175" t="s">
        <v>4</v>
      </c>
      <c r="AH14" s="175" t="s">
        <v>5</v>
      </c>
      <c r="AI14" s="175" t="s">
        <v>4</v>
      </c>
      <c r="AJ14" s="175" t="s">
        <v>5</v>
      </c>
      <c r="AK14" s="175" t="s">
        <v>4</v>
      </c>
      <c r="AL14" s="175" t="s">
        <v>5</v>
      </c>
      <c r="AM14" s="175" t="s">
        <v>4</v>
      </c>
      <c r="AN14" s="175" t="s">
        <v>5</v>
      </c>
      <c r="AO14" s="175" t="s">
        <v>4</v>
      </c>
      <c r="AP14" s="175" t="s">
        <v>5</v>
      </c>
      <c r="AQ14" s="175" t="s">
        <v>4</v>
      </c>
      <c r="AR14" s="175" t="s">
        <v>5</v>
      </c>
      <c r="AS14" s="175" t="s">
        <v>4</v>
      </c>
      <c r="AT14" s="175" t="s">
        <v>5</v>
      </c>
      <c r="AU14" s="175" t="s">
        <v>4</v>
      </c>
      <c r="AV14" s="175" t="s">
        <v>5</v>
      </c>
      <c r="AW14" s="175" t="s">
        <v>4</v>
      </c>
      <c r="AX14" s="175" t="s">
        <v>5</v>
      </c>
      <c r="AY14" s="175" t="s">
        <v>4</v>
      </c>
      <c r="AZ14" s="175" t="s">
        <v>5</v>
      </c>
      <c r="BA14" s="175" t="s">
        <v>4</v>
      </c>
      <c r="BB14" s="175" t="s">
        <v>5</v>
      </c>
      <c r="BC14" s="175" t="s">
        <v>4</v>
      </c>
      <c r="BD14" s="175" t="s">
        <v>5</v>
      </c>
      <c r="BE14" s="175" t="s">
        <v>4</v>
      </c>
      <c r="BF14" s="175" t="s">
        <v>5</v>
      </c>
      <c r="BG14" s="175" t="s">
        <v>4</v>
      </c>
      <c r="BH14" s="175" t="s">
        <v>5</v>
      </c>
      <c r="BI14" s="175" t="s">
        <v>4</v>
      </c>
      <c r="BJ14" s="175" t="s">
        <v>5</v>
      </c>
      <c r="BK14" s="175" t="s">
        <v>4</v>
      </c>
      <c r="BL14" s="175" t="s">
        <v>5</v>
      </c>
      <c r="BM14" s="175" t="s">
        <v>4</v>
      </c>
      <c r="BN14" s="175" t="s">
        <v>5</v>
      </c>
      <c r="BO14" s="175" t="s">
        <v>4</v>
      </c>
      <c r="BP14" s="175" t="s">
        <v>5</v>
      </c>
      <c r="BQ14" s="175" t="s">
        <v>4</v>
      </c>
      <c r="BR14" s="175" t="s">
        <v>5</v>
      </c>
      <c r="BS14" s="175" t="s">
        <v>4</v>
      </c>
      <c r="BT14" s="175" t="s">
        <v>5</v>
      </c>
      <c r="BU14" s="175" t="s">
        <v>4</v>
      </c>
      <c r="BV14" s="175" t="s">
        <v>5</v>
      </c>
      <c r="BW14" s="175" t="s">
        <v>4</v>
      </c>
      <c r="BX14" s="175" t="s">
        <v>5</v>
      </c>
      <c r="BY14" s="175" t="s">
        <v>4</v>
      </c>
      <c r="BZ14" s="175" t="s">
        <v>5</v>
      </c>
      <c r="CA14" s="175" t="s">
        <v>4</v>
      </c>
      <c r="CB14" s="175" t="s">
        <v>5</v>
      </c>
      <c r="CC14" s="175" t="s">
        <v>4</v>
      </c>
      <c r="CD14" s="175" t="s">
        <v>5</v>
      </c>
      <c r="CE14" s="175" t="s">
        <v>4</v>
      </c>
      <c r="CF14" s="175" t="s">
        <v>5</v>
      </c>
      <c r="CG14" s="175" t="s">
        <v>4</v>
      </c>
      <c r="CH14" s="175" t="s">
        <v>5</v>
      </c>
      <c r="CI14" s="175" t="s">
        <v>4</v>
      </c>
      <c r="CJ14" s="175" t="s">
        <v>5</v>
      </c>
      <c r="CK14" s="175" t="s">
        <v>4</v>
      </c>
      <c r="CL14" s="175" t="s">
        <v>5</v>
      </c>
      <c r="CM14" s="175" t="s">
        <v>4</v>
      </c>
      <c r="CN14" s="175" t="s">
        <v>5</v>
      </c>
      <c r="CO14" s="175" t="s">
        <v>4</v>
      </c>
      <c r="CP14" s="175" t="s">
        <v>5</v>
      </c>
      <c r="CQ14" s="175" t="s">
        <v>4</v>
      </c>
      <c r="CR14" s="175" t="s">
        <v>5</v>
      </c>
      <c r="CS14" s="175" t="s">
        <v>4</v>
      </c>
      <c r="CT14" s="175" t="s">
        <v>5</v>
      </c>
      <c r="CU14" s="175" t="s">
        <v>4</v>
      </c>
      <c r="CV14" s="175" t="s">
        <v>5</v>
      </c>
      <c r="CW14" s="175" t="s">
        <v>4</v>
      </c>
      <c r="CX14" s="175" t="s">
        <v>5</v>
      </c>
      <c r="CY14" s="175" t="s">
        <v>4</v>
      </c>
      <c r="CZ14" s="175" t="s">
        <v>5</v>
      </c>
      <c r="DA14" s="175" t="s">
        <v>4</v>
      </c>
      <c r="DB14" s="175" t="s">
        <v>5</v>
      </c>
    </row>
    <row r="15" spans="1:106" ht="12" customHeight="1" x14ac:dyDescent="0.2">
      <c r="A15" s="26" t="s">
        <v>19</v>
      </c>
      <c r="B15" s="8"/>
      <c r="C15" s="8"/>
      <c r="D15" s="8"/>
      <c r="E15" s="25"/>
      <c r="F15" s="25"/>
      <c r="G15" s="25"/>
      <c r="H15" s="25"/>
      <c r="I15" s="25"/>
      <c r="J15" s="25"/>
      <c r="K15" s="25"/>
      <c r="L15" s="25"/>
    </row>
    <row r="16" spans="1:106" ht="12" customHeight="1" x14ac:dyDescent="0.2">
      <c r="A16" s="26" t="s">
        <v>233</v>
      </c>
      <c r="B16" s="8"/>
      <c r="C16" s="8"/>
      <c r="D16" s="8"/>
      <c r="E16" s="25"/>
      <c r="F16" s="25"/>
      <c r="G16" s="25"/>
      <c r="H16" s="25"/>
      <c r="I16" s="25"/>
      <c r="J16" s="25"/>
      <c r="K16" s="25"/>
      <c r="L16" s="25"/>
    </row>
    <row r="17" spans="2:106" ht="12" customHeight="1" x14ac:dyDescent="0.2">
      <c r="B17" s="1" t="s">
        <v>234</v>
      </c>
      <c r="C17" s="327"/>
      <c r="D17" s="27"/>
      <c r="E17" s="329"/>
      <c r="F17" s="28">
        <f>C17*E17</f>
        <v>0</v>
      </c>
      <c r="G17" s="329"/>
      <c r="H17" s="28">
        <f>C17*G17</f>
        <v>0</v>
      </c>
      <c r="I17" s="329"/>
      <c r="J17" s="28">
        <f>C17*I17</f>
        <v>0</v>
      </c>
      <c r="K17" s="329"/>
      <c r="L17" s="28">
        <f>C17*K17</f>
        <v>0</v>
      </c>
      <c r="M17" s="329"/>
      <c r="N17" s="28">
        <f>C17*M17</f>
        <v>0</v>
      </c>
      <c r="O17" s="329"/>
      <c r="P17" s="28">
        <f>C17*O17</f>
        <v>0</v>
      </c>
      <c r="Q17" s="329"/>
      <c r="R17" s="28">
        <f>C17*Q17</f>
        <v>0</v>
      </c>
      <c r="S17" s="329"/>
      <c r="T17" s="28">
        <f>C17*S17</f>
        <v>0</v>
      </c>
      <c r="U17" s="329"/>
      <c r="V17" s="28">
        <f>C17*U17</f>
        <v>0</v>
      </c>
      <c r="W17" s="329"/>
      <c r="X17" s="28">
        <f>C17*W17</f>
        <v>0</v>
      </c>
      <c r="Y17" s="329"/>
      <c r="Z17" s="28">
        <f>C17*Y17</f>
        <v>0</v>
      </c>
      <c r="AA17" s="329"/>
      <c r="AB17" s="28">
        <f>C17*AA17</f>
        <v>0</v>
      </c>
      <c r="AC17" s="329"/>
      <c r="AD17" s="28">
        <f>C17*AC17</f>
        <v>0</v>
      </c>
      <c r="AE17" s="329"/>
      <c r="AF17" s="28">
        <f>C17*AE17</f>
        <v>0</v>
      </c>
      <c r="AG17" s="329"/>
      <c r="AH17" s="28">
        <f>C17*AG17</f>
        <v>0</v>
      </c>
      <c r="AI17" s="329"/>
      <c r="AJ17" s="28">
        <f>C17*AI17</f>
        <v>0</v>
      </c>
      <c r="AK17" s="329"/>
      <c r="AL17" s="28">
        <f>C17*AK17</f>
        <v>0</v>
      </c>
      <c r="AM17" s="329"/>
      <c r="AN17" s="28">
        <f>C17*AM17</f>
        <v>0</v>
      </c>
      <c r="AO17" s="329"/>
      <c r="AP17" s="28">
        <f>C17*AO17</f>
        <v>0</v>
      </c>
      <c r="AQ17" s="329"/>
      <c r="AR17" s="28">
        <f>C17*AQ17</f>
        <v>0</v>
      </c>
      <c r="AS17" s="329"/>
      <c r="AT17" s="28">
        <f>C17*AS17</f>
        <v>0</v>
      </c>
      <c r="AU17" s="329"/>
      <c r="AV17" s="28">
        <f>C17*AU17</f>
        <v>0</v>
      </c>
      <c r="AW17" s="329"/>
      <c r="AX17" s="28">
        <f>C17*AW17</f>
        <v>0</v>
      </c>
      <c r="AY17" s="329"/>
      <c r="AZ17" s="28">
        <f>C17*AY17</f>
        <v>0</v>
      </c>
      <c r="BA17" s="329"/>
      <c r="BB17" s="28">
        <f>C17*BA17</f>
        <v>0</v>
      </c>
      <c r="BC17" s="329"/>
      <c r="BD17" s="28">
        <f>C17*BC17</f>
        <v>0</v>
      </c>
      <c r="BE17" s="329"/>
      <c r="BF17" s="28">
        <f>C17*BE17</f>
        <v>0</v>
      </c>
      <c r="BG17" s="329"/>
      <c r="BH17" s="28">
        <f>C17*BG17</f>
        <v>0</v>
      </c>
      <c r="BI17" s="329"/>
      <c r="BJ17" s="28">
        <f>C17*BI17</f>
        <v>0</v>
      </c>
      <c r="BK17" s="329"/>
      <c r="BL17" s="28">
        <f>C17*BK17</f>
        <v>0</v>
      </c>
      <c r="BM17" s="329"/>
      <c r="BN17" s="28">
        <f>C17*BM17</f>
        <v>0</v>
      </c>
      <c r="BO17" s="329"/>
      <c r="BP17" s="28">
        <f>C17*BO17</f>
        <v>0</v>
      </c>
      <c r="BQ17" s="329"/>
      <c r="BR17" s="28">
        <f>C17*BQ17</f>
        <v>0</v>
      </c>
      <c r="BS17" s="329"/>
      <c r="BT17" s="28">
        <f>C17*BS17</f>
        <v>0</v>
      </c>
      <c r="BU17" s="329"/>
      <c r="BV17" s="28">
        <f>C17*BU17</f>
        <v>0</v>
      </c>
      <c r="BW17" s="329"/>
      <c r="BX17" s="28">
        <f>C17*BW17</f>
        <v>0</v>
      </c>
      <c r="BY17" s="329"/>
      <c r="BZ17" s="28">
        <f>C17*BY17</f>
        <v>0</v>
      </c>
      <c r="CA17" s="329"/>
      <c r="CB17" s="28">
        <f>C17*CA17</f>
        <v>0</v>
      </c>
      <c r="CC17" s="329"/>
      <c r="CD17" s="28">
        <f>C17*CC17</f>
        <v>0</v>
      </c>
      <c r="CE17" s="329"/>
      <c r="CF17" s="28">
        <f>C17*CE17</f>
        <v>0</v>
      </c>
      <c r="CG17" s="329"/>
      <c r="CH17" s="28">
        <f>C17*CG17</f>
        <v>0</v>
      </c>
      <c r="CI17" s="329"/>
      <c r="CJ17" s="28">
        <f>C17*CI17</f>
        <v>0</v>
      </c>
      <c r="CK17" s="329"/>
      <c r="CL17" s="28">
        <f>C17*CK17</f>
        <v>0</v>
      </c>
      <c r="CM17" s="329"/>
      <c r="CN17" s="28">
        <f>C17*CM17</f>
        <v>0</v>
      </c>
      <c r="CO17" s="329"/>
      <c r="CP17" s="28">
        <f>C17*CO17</f>
        <v>0</v>
      </c>
      <c r="CQ17" s="329"/>
      <c r="CR17" s="28">
        <f>C17*CQ17</f>
        <v>0</v>
      </c>
      <c r="CS17" s="329"/>
      <c r="CT17" s="28">
        <f>C17*CS17</f>
        <v>0</v>
      </c>
      <c r="CU17" s="329"/>
      <c r="CV17" s="28">
        <f>C17*CU17</f>
        <v>0</v>
      </c>
      <c r="CW17" s="329"/>
      <c r="CX17" s="28">
        <f>C17*CW17</f>
        <v>0</v>
      </c>
      <c r="CY17" s="329"/>
      <c r="CZ17" s="28">
        <f>C17*CY17</f>
        <v>0</v>
      </c>
      <c r="DA17" s="42">
        <f>SUM(E17+G17+I17+K17+M17+O17+Q17+S17+U17+W17+Y17+AA17+AC17+AE17+AG17+AI17+AK17+AM17+AO17+AQ17+AS17+AU17+AW17+AY17+BA17+BC17+BE17+BG17+BI17+BK17+BM17+BO17+BQ17+BS17+BU17+BW17+BY17+CA17+CC17+CE17+CG17+CI17+CK17+CM17+CO17+CQ17+CS17+CU17+CW17+CY17)</f>
        <v>0</v>
      </c>
      <c r="DB17" s="27">
        <f>SUM(F17+H17+J17+L17+N17+P17+R17+T17+V17+X17+Z17+AB17+AD17+AF17+AH17+AJ17+AL17+AN17+AP17+AR17+AT17+AV17+AX17+AZ17+BB17+BD17+BF17+BH17+BJ17+BL17+BN17+BP17+BR17+BT17+BV17+BX17+BZ17+CB17+CD17+CF17+CH17+CJ17+CL17+CN17+CP17+CR17+CT17+CV17+CX17+CZ17)</f>
        <v>0</v>
      </c>
    </row>
    <row r="18" spans="2:106" ht="12" customHeight="1" x14ac:dyDescent="0.2">
      <c r="B18" s="67" t="s">
        <v>235</v>
      </c>
      <c r="C18" s="328"/>
      <c r="D18" s="68"/>
      <c r="E18" s="329"/>
      <c r="F18" s="28">
        <f t="shared" ref="F18:F51" si="0">C18*E18</f>
        <v>0</v>
      </c>
      <c r="G18" s="329"/>
      <c r="H18" s="28">
        <f t="shared" ref="H18:H51" si="1">C18*G18</f>
        <v>0</v>
      </c>
      <c r="I18" s="330"/>
      <c r="J18" s="28">
        <f t="shared" ref="J18:J51" si="2">C18*I18</f>
        <v>0</v>
      </c>
      <c r="K18" s="330"/>
      <c r="L18" s="28">
        <f t="shared" ref="L18:L51" si="3">C18*K18</f>
        <v>0</v>
      </c>
      <c r="M18" s="330"/>
      <c r="N18" s="28">
        <f t="shared" ref="N18:N36" si="4">C18*M18</f>
        <v>0</v>
      </c>
      <c r="O18" s="330"/>
      <c r="P18" s="28">
        <f t="shared" ref="P18:P51" si="5">C18*O18</f>
        <v>0</v>
      </c>
      <c r="Q18" s="330"/>
      <c r="R18" s="28">
        <f t="shared" ref="R18:R51" si="6">C18*Q18</f>
        <v>0</v>
      </c>
      <c r="S18" s="330"/>
      <c r="T18" s="28">
        <f t="shared" ref="T18:T51" si="7">C18*S18</f>
        <v>0</v>
      </c>
      <c r="U18" s="330"/>
      <c r="V18" s="28">
        <f t="shared" ref="V18:V51" si="8">C18*U18</f>
        <v>0</v>
      </c>
      <c r="W18" s="330"/>
      <c r="X18" s="28">
        <f t="shared" ref="X18:X51" si="9">C18*W18</f>
        <v>0</v>
      </c>
      <c r="Y18" s="330"/>
      <c r="Z18" s="28">
        <f t="shared" ref="Z18:Z51" si="10">C18*Y18</f>
        <v>0</v>
      </c>
      <c r="AA18" s="330"/>
      <c r="AB18" s="28">
        <f t="shared" ref="AB18:AB51" si="11">C18*AA18</f>
        <v>0</v>
      </c>
      <c r="AC18" s="330"/>
      <c r="AD18" s="28">
        <f t="shared" ref="AD18:AD51" si="12">C18*AC18</f>
        <v>0</v>
      </c>
      <c r="AE18" s="330"/>
      <c r="AF18" s="28">
        <f t="shared" ref="AF18:AF51" si="13">C18*AE18</f>
        <v>0</v>
      </c>
      <c r="AG18" s="330"/>
      <c r="AH18" s="28">
        <f t="shared" ref="AH18:AH51" si="14">C18*AG18</f>
        <v>0</v>
      </c>
      <c r="AI18" s="330"/>
      <c r="AJ18" s="28">
        <f t="shared" ref="AJ18:AJ51" si="15">C18*AI18</f>
        <v>0</v>
      </c>
      <c r="AK18" s="330"/>
      <c r="AL18" s="28">
        <f t="shared" ref="AL18:AL51" si="16">C18*AK18</f>
        <v>0</v>
      </c>
      <c r="AM18" s="330"/>
      <c r="AN18" s="28">
        <f t="shared" ref="AN18:AN51" si="17">C18*AM18</f>
        <v>0</v>
      </c>
      <c r="AO18" s="330"/>
      <c r="AP18" s="28">
        <f t="shared" ref="AP18:AP51" si="18">C18*AO18</f>
        <v>0</v>
      </c>
      <c r="AQ18" s="330"/>
      <c r="AR18" s="28">
        <f t="shared" ref="AR18:AR51" si="19">C18*AQ18</f>
        <v>0</v>
      </c>
      <c r="AS18" s="330"/>
      <c r="AT18" s="28">
        <f t="shared" ref="AT18:AT51" si="20">C18*AS18</f>
        <v>0</v>
      </c>
      <c r="AU18" s="330"/>
      <c r="AV18" s="28">
        <f t="shared" ref="AV18:AV51" si="21">C18*AU18</f>
        <v>0</v>
      </c>
      <c r="AW18" s="330"/>
      <c r="AX18" s="28">
        <f t="shared" ref="AX18:AX51" si="22">C18*AW18</f>
        <v>0</v>
      </c>
      <c r="AY18" s="330"/>
      <c r="AZ18" s="28">
        <f t="shared" ref="AZ18:AZ51" si="23">C18*AY18</f>
        <v>0</v>
      </c>
      <c r="BA18" s="330"/>
      <c r="BB18" s="28">
        <f t="shared" ref="BB18:BB51" si="24">C18*BA18</f>
        <v>0</v>
      </c>
      <c r="BC18" s="330"/>
      <c r="BD18" s="28">
        <f t="shared" ref="BD18:BD51" si="25">C18*BC18</f>
        <v>0</v>
      </c>
      <c r="BE18" s="330"/>
      <c r="BF18" s="28">
        <f t="shared" ref="BF18:BF51" si="26">C18*BE18</f>
        <v>0</v>
      </c>
      <c r="BG18" s="330"/>
      <c r="BH18" s="28">
        <f t="shared" ref="BH18:BH51" si="27">C18*BG18</f>
        <v>0</v>
      </c>
      <c r="BI18" s="330"/>
      <c r="BJ18" s="28">
        <f t="shared" ref="BJ18:BJ51" si="28">C18*BI18</f>
        <v>0</v>
      </c>
      <c r="BK18" s="330"/>
      <c r="BL18" s="28">
        <f t="shared" ref="BL18:BL51" si="29">C18*BK18</f>
        <v>0</v>
      </c>
      <c r="BM18" s="330"/>
      <c r="BN18" s="28">
        <f t="shared" ref="BN18:BN51" si="30">C18*BM18</f>
        <v>0</v>
      </c>
      <c r="BO18" s="330"/>
      <c r="BP18" s="28">
        <f t="shared" ref="BP18:BP51" si="31">C18*BO18</f>
        <v>0</v>
      </c>
      <c r="BQ18" s="330"/>
      <c r="BR18" s="28">
        <f t="shared" ref="BR18:BR51" si="32">C18*BQ18</f>
        <v>0</v>
      </c>
      <c r="BS18" s="330"/>
      <c r="BT18" s="28">
        <f t="shared" ref="BT18:BT51" si="33">C18*BS18</f>
        <v>0</v>
      </c>
      <c r="BU18" s="330"/>
      <c r="BV18" s="28">
        <f t="shared" ref="BV18:BV51" si="34">C18*BU18</f>
        <v>0</v>
      </c>
      <c r="BW18" s="330"/>
      <c r="BX18" s="28">
        <f t="shared" ref="BX18:BX51" si="35">C18*BW18</f>
        <v>0</v>
      </c>
      <c r="BY18" s="330"/>
      <c r="BZ18" s="28">
        <f t="shared" ref="BZ18:BZ51" si="36">C18*BY18</f>
        <v>0</v>
      </c>
      <c r="CA18" s="330"/>
      <c r="CB18" s="28">
        <f t="shared" ref="CB18:CB51" si="37">C18*CA18</f>
        <v>0</v>
      </c>
      <c r="CC18" s="330"/>
      <c r="CD18" s="28">
        <f t="shared" ref="CD18:CD51" si="38">C18*CC18</f>
        <v>0</v>
      </c>
      <c r="CE18" s="330"/>
      <c r="CF18" s="28">
        <f t="shared" ref="CF18:CF51" si="39">C18*CE18</f>
        <v>0</v>
      </c>
      <c r="CG18" s="330"/>
      <c r="CH18" s="28">
        <f t="shared" ref="CH18:CH51" si="40">C18*CG18</f>
        <v>0</v>
      </c>
      <c r="CI18" s="330"/>
      <c r="CJ18" s="28">
        <f t="shared" ref="CJ18:CJ51" si="41">C18*CI18</f>
        <v>0</v>
      </c>
      <c r="CK18" s="330"/>
      <c r="CL18" s="28">
        <f t="shared" ref="CL18:CL51" si="42">C18*CK18</f>
        <v>0</v>
      </c>
      <c r="CM18" s="330"/>
      <c r="CN18" s="28">
        <f t="shared" ref="CN18:CN51" si="43">C18*CM18</f>
        <v>0</v>
      </c>
      <c r="CO18" s="330"/>
      <c r="CP18" s="28">
        <f t="shared" ref="CP18:CP51" si="44">C18*CO18</f>
        <v>0</v>
      </c>
      <c r="CQ18" s="330"/>
      <c r="CR18" s="28">
        <f t="shared" ref="CR18:CR51" si="45">C18*CQ18</f>
        <v>0</v>
      </c>
      <c r="CS18" s="330"/>
      <c r="CT18" s="28">
        <f t="shared" ref="CT18:CT51" si="46">C18*CS18</f>
        <v>0</v>
      </c>
      <c r="CU18" s="330"/>
      <c r="CV18" s="28">
        <f t="shared" ref="CV18:CV51" si="47">C18*CU18</f>
        <v>0</v>
      </c>
      <c r="CW18" s="330"/>
      <c r="CX18" s="28">
        <f t="shared" ref="CX18:CX51" si="48">C18*CW18</f>
        <v>0</v>
      </c>
      <c r="CY18" s="330"/>
      <c r="CZ18" s="28">
        <f t="shared" ref="CZ18:CZ51" si="49">C18*CY18</f>
        <v>0</v>
      </c>
      <c r="DA18" s="42">
        <f t="shared" ref="DA18:DA50" si="50">SUM(E18+G18+I18+K18+M18+O18+Q18+S18+U18+W18+Y18+AA18+AC18+AE18+AG18+AI18+AK18+AM18+AO18+AQ18+AS18+AU18+AW18+AY18+BA18+BC18+BE18+BG18+BI18+BK18+BM18+BO18+BQ18+BS18+BU18+BW18+BY18+CA18+CC18+CE18+CG18+CI18+CK18+CM18+CO18+CQ18+CS18+CU18+CW18+CY18)</f>
        <v>0</v>
      </c>
      <c r="DB18" s="27">
        <f t="shared" ref="DB18:DB50" si="51">SUM(F18+H18+J18+L18+N18+P18+R18+T18+V18+X18+Z18+AB18+AD18+AF18+AH18+AJ18+AL18+AN18+AP18+AR18+AT18+AV18+AX18+AZ18+BB18+BD18+BF18+BH18+BJ18+BL18+BN18+BP18+BR18+BT18+BV18+BX18+BZ18+CB18+CD18+CF18+CH18+CJ18+CL18+CN18+CP18+CR18+CT18+CV18+CX18+CZ18)</f>
        <v>0</v>
      </c>
    </row>
    <row r="19" spans="2:106" ht="12" customHeight="1" x14ac:dyDescent="0.2">
      <c r="B19" s="67" t="s">
        <v>236</v>
      </c>
      <c r="C19" s="328"/>
      <c r="D19" s="68"/>
      <c r="E19" s="329"/>
      <c r="F19" s="28">
        <f t="shared" si="0"/>
        <v>0</v>
      </c>
      <c r="G19" s="329"/>
      <c r="H19" s="28">
        <f t="shared" si="1"/>
        <v>0</v>
      </c>
      <c r="I19" s="330"/>
      <c r="J19" s="28">
        <f t="shared" si="2"/>
        <v>0</v>
      </c>
      <c r="K19" s="330"/>
      <c r="L19" s="28">
        <f t="shared" si="3"/>
        <v>0</v>
      </c>
      <c r="M19" s="330"/>
      <c r="N19" s="28">
        <f t="shared" si="4"/>
        <v>0</v>
      </c>
      <c r="O19" s="330"/>
      <c r="P19" s="28">
        <f t="shared" si="5"/>
        <v>0</v>
      </c>
      <c r="Q19" s="330"/>
      <c r="R19" s="28">
        <f t="shared" si="6"/>
        <v>0</v>
      </c>
      <c r="S19" s="330"/>
      <c r="T19" s="28">
        <f t="shared" si="7"/>
        <v>0</v>
      </c>
      <c r="U19" s="330"/>
      <c r="V19" s="28">
        <f t="shared" si="8"/>
        <v>0</v>
      </c>
      <c r="W19" s="330"/>
      <c r="X19" s="28">
        <f t="shared" si="9"/>
        <v>0</v>
      </c>
      <c r="Y19" s="330"/>
      <c r="Z19" s="28">
        <f t="shared" si="10"/>
        <v>0</v>
      </c>
      <c r="AA19" s="330"/>
      <c r="AB19" s="28">
        <f t="shared" si="11"/>
        <v>0</v>
      </c>
      <c r="AC19" s="330"/>
      <c r="AD19" s="28">
        <f t="shared" si="12"/>
        <v>0</v>
      </c>
      <c r="AE19" s="330"/>
      <c r="AF19" s="28">
        <f t="shared" si="13"/>
        <v>0</v>
      </c>
      <c r="AG19" s="330"/>
      <c r="AH19" s="28">
        <f t="shared" si="14"/>
        <v>0</v>
      </c>
      <c r="AI19" s="330"/>
      <c r="AJ19" s="28">
        <f t="shared" si="15"/>
        <v>0</v>
      </c>
      <c r="AK19" s="330"/>
      <c r="AL19" s="28">
        <f t="shared" si="16"/>
        <v>0</v>
      </c>
      <c r="AM19" s="330"/>
      <c r="AN19" s="28">
        <f t="shared" si="17"/>
        <v>0</v>
      </c>
      <c r="AO19" s="330"/>
      <c r="AP19" s="28">
        <f t="shared" si="18"/>
        <v>0</v>
      </c>
      <c r="AQ19" s="330"/>
      <c r="AR19" s="28">
        <f t="shared" si="19"/>
        <v>0</v>
      </c>
      <c r="AS19" s="330"/>
      <c r="AT19" s="28">
        <f t="shared" si="20"/>
        <v>0</v>
      </c>
      <c r="AU19" s="330"/>
      <c r="AV19" s="28">
        <f t="shared" si="21"/>
        <v>0</v>
      </c>
      <c r="AW19" s="330"/>
      <c r="AX19" s="28">
        <f t="shared" si="22"/>
        <v>0</v>
      </c>
      <c r="AY19" s="330"/>
      <c r="AZ19" s="28">
        <f t="shared" si="23"/>
        <v>0</v>
      </c>
      <c r="BA19" s="330"/>
      <c r="BB19" s="28">
        <f t="shared" si="24"/>
        <v>0</v>
      </c>
      <c r="BC19" s="330"/>
      <c r="BD19" s="28">
        <f t="shared" si="25"/>
        <v>0</v>
      </c>
      <c r="BE19" s="330"/>
      <c r="BF19" s="28">
        <f t="shared" si="26"/>
        <v>0</v>
      </c>
      <c r="BG19" s="330"/>
      <c r="BH19" s="28">
        <f t="shared" si="27"/>
        <v>0</v>
      </c>
      <c r="BI19" s="330"/>
      <c r="BJ19" s="28">
        <f t="shared" si="28"/>
        <v>0</v>
      </c>
      <c r="BK19" s="330"/>
      <c r="BL19" s="28">
        <f t="shared" si="29"/>
        <v>0</v>
      </c>
      <c r="BM19" s="330"/>
      <c r="BN19" s="28">
        <f t="shared" si="30"/>
        <v>0</v>
      </c>
      <c r="BO19" s="330"/>
      <c r="BP19" s="28">
        <f t="shared" si="31"/>
        <v>0</v>
      </c>
      <c r="BQ19" s="330"/>
      <c r="BR19" s="28">
        <f t="shared" si="32"/>
        <v>0</v>
      </c>
      <c r="BS19" s="330"/>
      <c r="BT19" s="28">
        <f t="shared" si="33"/>
        <v>0</v>
      </c>
      <c r="BU19" s="330"/>
      <c r="BV19" s="28">
        <f t="shared" si="34"/>
        <v>0</v>
      </c>
      <c r="BW19" s="330"/>
      <c r="BX19" s="28">
        <f t="shared" si="35"/>
        <v>0</v>
      </c>
      <c r="BY19" s="330"/>
      <c r="BZ19" s="28">
        <f t="shared" si="36"/>
        <v>0</v>
      </c>
      <c r="CA19" s="330"/>
      <c r="CB19" s="28">
        <f t="shared" si="37"/>
        <v>0</v>
      </c>
      <c r="CC19" s="330"/>
      <c r="CD19" s="28">
        <f t="shared" si="38"/>
        <v>0</v>
      </c>
      <c r="CE19" s="330"/>
      <c r="CF19" s="28">
        <f t="shared" si="39"/>
        <v>0</v>
      </c>
      <c r="CG19" s="330"/>
      <c r="CH19" s="28">
        <f t="shared" si="40"/>
        <v>0</v>
      </c>
      <c r="CI19" s="330"/>
      <c r="CJ19" s="28">
        <f t="shared" si="41"/>
        <v>0</v>
      </c>
      <c r="CK19" s="330"/>
      <c r="CL19" s="28">
        <f t="shared" si="42"/>
        <v>0</v>
      </c>
      <c r="CM19" s="330"/>
      <c r="CN19" s="28">
        <f t="shared" si="43"/>
        <v>0</v>
      </c>
      <c r="CO19" s="330"/>
      <c r="CP19" s="28">
        <f t="shared" si="44"/>
        <v>0</v>
      </c>
      <c r="CQ19" s="330"/>
      <c r="CR19" s="28">
        <f t="shared" si="45"/>
        <v>0</v>
      </c>
      <c r="CS19" s="330"/>
      <c r="CT19" s="28">
        <f t="shared" si="46"/>
        <v>0</v>
      </c>
      <c r="CU19" s="330"/>
      <c r="CV19" s="28">
        <f t="shared" si="47"/>
        <v>0</v>
      </c>
      <c r="CW19" s="330"/>
      <c r="CX19" s="28">
        <f t="shared" si="48"/>
        <v>0</v>
      </c>
      <c r="CY19" s="330"/>
      <c r="CZ19" s="28">
        <f t="shared" si="49"/>
        <v>0</v>
      </c>
      <c r="DA19" s="42">
        <f t="shared" si="50"/>
        <v>0</v>
      </c>
      <c r="DB19" s="27">
        <f t="shared" si="51"/>
        <v>0</v>
      </c>
    </row>
    <row r="20" spans="2:106" ht="12" customHeight="1" x14ac:dyDescent="0.2">
      <c r="B20" s="67" t="s">
        <v>237</v>
      </c>
      <c r="C20" s="328"/>
      <c r="D20" s="68"/>
      <c r="E20" s="329"/>
      <c r="F20" s="28">
        <f t="shared" si="0"/>
        <v>0</v>
      </c>
      <c r="G20" s="329"/>
      <c r="H20" s="28">
        <f t="shared" si="1"/>
        <v>0</v>
      </c>
      <c r="I20" s="330"/>
      <c r="J20" s="28">
        <f t="shared" si="2"/>
        <v>0</v>
      </c>
      <c r="K20" s="330"/>
      <c r="L20" s="28">
        <f t="shared" si="3"/>
        <v>0</v>
      </c>
      <c r="M20" s="330"/>
      <c r="N20" s="28">
        <f t="shared" si="4"/>
        <v>0</v>
      </c>
      <c r="O20" s="330"/>
      <c r="P20" s="28">
        <f t="shared" si="5"/>
        <v>0</v>
      </c>
      <c r="Q20" s="330"/>
      <c r="R20" s="28">
        <f t="shared" si="6"/>
        <v>0</v>
      </c>
      <c r="S20" s="330"/>
      <c r="T20" s="28">
        <f t="shared" si="7"/>
        <v>0</v>
      </c>
      <c r="U20" s="330"/>
      <c r="V20" s="28">
        <f t="shared" si="8"/>
        <v>0</v>
      </c>
      <c r="W20" s="330"/>
      <c r="X20" s="28">
        <f t="shared" si="9"/>
        <v>0</v>
      </c>
      <c r="Y20" s="330"/>
      <c r="Z20" s="28">
        <f t="shared" si="10"/>
        <v>0</v>
      </c>
      <c r="AA20" s="330"/>
      <c r="AB20" s="28">
        <f t="shared" si="11"/>
        <v>0</v>
      </c>
      <c r="AC20" s="330"/>
      <c r="AD20" s="28">
        <f t="shared" si="12"/>
        <v>0</v>
      </c>
      <c r="AE20" s="330"/>
      <c r="AF20" s="28">
        <f t="shared" si="13"/>
        <v>0</v>
      </c>
      <c r="AG20" s="330"/>
      <c r="AH20" s="28">
        <f t="shared" si="14"/>
        <v>0</v>
      </c>
      <c r="AI20" s="330"/>
      <c r="AJ20" s="28">
        <f t="shared" si="15"/>
        <v>0</v>
      </c>
      <c r="AK20" s="330"/>
      <c r="AL20" s="28">
        <f t="shared" si="16"/>
        <v>0</v>
      </c>
      <c r="AM20" s="330"/>
      <c r="AN20" s="28">
        <f t="shared" si="17"/>
        <v>0</v>
      </c>
      <c r="AO20" s="330"/>
      <c r="AP20" s="28">
        <f t="shared" si="18"/>
        <v>0</v>
      </c>
      <c r="AQ20" s="330"/>
      <c r="AR20" s="28">
        <f t="shared" si="19"/>
        <v>0</v>
      </c>
      <c r="AS20" s="330"/>
      <c r="AT20" s="28">
        <f t="shared" si="20"/>
        <v>0</v>
      </c>
      <c r="AU20" s="330"/>
      <c r="AV20" s="28">
        <f t="shared" si="21"/>
        <v>0</v>
      </c>
      <c r="AW20" s="330"/>
      <c r="AX20" s="28">
        <f t="shared" si="22"/>
        <v>0</v>
      </c>
      <c r="AY20" s="330"/>
      <c r="AZ20" s="28">
        <f t="shared" si="23"/>
        <v>0</v>
      </c>
      <c r="BA20" s="330"/>
      <c r="BB20" s="28">
        <f t="shared" si="24"/>
        <v>0</v>
      </c>
      <c r="BC20" s="330"/>
      <c r="BD20" s="28">
        <f t="shared" si="25"/>
        <v>0</v>
      </c>
      <c r="BE20" s="330"/>
      <c r="BF20" s="28">
        <f t="shared" si="26"/>
        <v>0</v>
      </c>
      <c r="BG20" s="330"/>
      <c r="BH20" s="28">
        <f t="shared" si="27"/>
        <v>0</v>
      </c>
      <c r="BI20" s="330"/>
      <c r="BJ20" s="28">
        <f t="shared" si="28"/>
        <v>0</v>
      </c>
      <c r="BK20" s="330"/>
      <c r="BL20" s="28">
        <f t="shared" si="29"/>
        <v>0</v>
      </c>
      <c r="BM20" s="330"/>
      <c r="BN20" s="28">
        <f t="shared" si="30"/>
        <v>0</v>
      </c>
      <c r="BO20" s="330"/>
      <c r="BP20" s="28">
        <f t="shared" si="31"/>
        <v>0</v>
      </c>
      <c r="BQ20" s="330"/>
      <c r="BR20" s="28">
        <f t="shared" si="32"/>
        <v>0</v>
      </c>
      <c r="BS20" s="330"/>
      <c r="BT20" s="28">
        <f t="shared" si="33"/>
        <v>0</v>
      </c>
      <c r="BU20" s="330"/>
      <c r="BV20" s="28">
        <f t="shared" si="34"/>
        <v>0</v>
      </c>
      <c r="BW20" s="330"/>
      <c r="BX20" s="28">
        <f t="shared" si="35"/>
        <v>0</v>
      </c>
      <c r="BY20" s="330"/>
      <c r="BZ20" s="28">
        <f t="shared" si="36"/>
        <v>0</v>
      </c>
      <c r="CA20" s="330"/>
      <c r="CB20" s="28">
        <f t="shared" si="37"/>
        <v>0</v>
      </c>
      <c r="CC20" s="330"/>
      <c r="CD20" s="28">
        <f t="shared" si="38"/>
        <v>0</v>
      </c>
      <c r="CE20" s="330"/>
      <c r="CF20" s="28">
        <f t="shared" si="39"/>
        <v>0</v>
      </c>
      <c r="CG20" s="330"/>
      <c r="CH20" s="28">
        <f t="shared" si="40"/>
        <v>0</v>
      </c>
      <c r="CI20" s="330"/>
      <c r="CJ20" s="28">
        <f t="shared" si="41"/>
        <v>0</v>
      </c>
      <c r="CK20" s="330"/>
      <c r="CL20" s="28">
        <f t="shared" si="42"/>
        <v>0</v>
      </c>
      <c r="CM20" s="330"/>
      <c r="CN20" s="28">
        <f t="shared" si="43"/>
        <v>0</v>
      </c>
      <c r="CO20" s="330"/>
      <c r="CP20" s="28">
        <f t="shared" si="44"/>
        <v>0</v>
      </c>
      <c r="CQ20" s="330"/>
      <c r="CR20" s="28">
        <f t="shared" si="45"/>
        <v>0</v>
      </c>
      <c r="CS20" s="330"/>
      <c r="CT20" s="28">
        <f t="shared" si="46"/>
        <v>0</v>
      </c>
      <c r="CU20" s="330"/>
      <c r="CV20" s="28">
        <f t="shared" si="47"/>
        <v>0</v>
      </c>
      <c r="CW20" s="330"/>
      <c r="CX20" s="28">
        <f t="shared" si="48"/>
        <v>0</v>
      </c>
      <c r="CY20" s="330"/>
      <c r="CZ20" s="28">
        <f t="shared" si="49"/>
        <v>0</v>
      </c>
      <c r="DA20" s="42">
        <f t="shared" si="50"/>
        <v>0</v>
      </c>
      <c r="DB20" s="27">
        <f t="shared" si="51"/>
        <v>0</v>
      </c>
    </row>
    <row r="21" spans="2:106" ht="12" customHeight="1" x14ac:dyDescent="0.2">
      <c r="B21" s="67" t="s">
        <v>238</v>
      </c>
      <c r="C21" s="328"/>
      <c r="D21" s="68"/>
      <c r="E21" s="329"/>
      <c r="F21" s="28">
        <f t="shared" si="0"/>
        <v>0</v>
      </c>
      <c r="G21" s="329"/>
      <c r="H21" s="28">
        <f t="shared" si="1"/>
        <v>0</v>
      </c>
      <c r="I21" s="330"/>
      <c r="J21" s="28">
        <f t="shared" si="2"/>
        <v>0</v>
      </c>
      <c r="K21" s="330"/>
      <c r="L21" s="28">
        <f t="shared" si="3"/>
        <v>0</v>
      </c>
      <c r="M21" s="330"/>
      <c r="N21" s="28">
        <f t="shared" si="4"/>
        <v>0</v>
      </c>
      <c r="O21" s="330"/>
      <c r="P21" s="28">
        <f t="shared" si="5"/>
        <v>0</v>
      </c>
      <c r="Q21" s="330"/>
      <c r="R21" s="28">
        <f t="shared" si="6"/>
        <v>0</v>
      </c>
      <c r="S21" s="330"/>
      <c r="T21" s="28">
        <f t="shared" si="7"/>
        <v>0</v>
      </c>
      <c r="U21" s="330"/>
      <c r="V21" s="28">
        <f t="shared" si="8"/>
        <v>0</v>
      </c>
      <c r="W21" s="330"/>
      <c r="X21" s="28">
        <f t="shared" si="9"/>
        <v>0</v>
      </c>
      <c r="Y21" s="330"/>
      <c r="Z21" s="28">
        <f t="shared" si="10"/>
        <v>0</v>
      </c>
      <c r="AA21" s="330"/>
      <c r="AB21" s="28">
        <f t="shared" si="11"/>
        <v>0</v>
      </c>
      <c r="AC21" s="330"/>
      <c r="AD21" s="28">
        <f t="shared" si="12"/>
        <v>0</v>
      </c>
      <c r="AE21" s="330"/>
      <c r="AF21" s="28">
        <f t="shared" si="13"/>
        <v>0</v>
      </c>
      <c r="AG21" s="330"/>
      <c r="AH21" s="28">
        <f t="shared" si="14"/>
        <v>0</v>
      </c>
      <c r="AI21" s="330"/>
      <c r="AJ21" s="28">
        <f t="shared" si="15"/>
        <v>0</v>
      </c>
      <c r="AK21" s="330"/>
      <c r="AL21" s="28">
        <f t="shared" si="16"/>
        <v>0</v>
      </c>
      <c r="AM21" s="330"/>
      <c r="AN21" s="28">
        <f t="shared" si="17"/>
        <v>0</v>
      </c>
      <c r="AO21" s="330"/>
      <c r="AP21" s="28">
        <f t="shared" si="18"/>
        <v>0</v>
      </c>
      <c r="AQ21" s="330"/>
      <c r="AR21" s="28">
        <f t="shared" si="19"/>
        <v>0</v>
      </c>
      <c r="AS21" s="330"/>
      <c r="AT21" s="28">
        <f t="shared" si="20"/>
        <v>0</v>
      </c>
      <c r="AU21" s="330"/>
      <c r="AV21" s="28">
        <f t="shared" si="21"/>
        <v>0</v>
      </c>
      <c r="AW21" s="330"/>
      <c r="AX21" s="28">
        <f t="shared" si="22"/>
        <v>0</v>
      </c>
      <c r="AY21" s="330"/>
      <c r="AZ21" s="28">
        <f t="shared" si="23"/>
        <v>0</v>
      </c>
      <c r="BA21" s="330"/>
      <c r="BB21" s="28">
        <f t="shared" si="24"/>
        <v>0</v>
      </c>
      <c r="BC21" s="330"/>
      <c r="BD21" s="28">
        <f t="shared" si="25"/>
        <v>0</v>
      </c>
      <c r="BE21" s="330"/>
      <c r="BF21" s="28">
        <f t="shared" si="26"/>
        <v>0</v>
      </c>
      <c r="BG21" s="330"/>
      <c r="BH21" s="28">
        <f t="shared" si="27"/>
        <v>0</v>
      </c>
      <c r="BI21" s="330"/>
      <c r="BJ21" s="28">
        <f t="shared" si="28"/>
        <v>0</v>
      </c>
      <c r="BK21" s="330"/>
      <c r="BL21" s="28">
        <f t="shared" si="29"/>
        <v>0</v>
      </c>
      <c r="BM21" s="330"/>
      <c r="BN21" s="28">
        <f t="shared" si="30"/>
        <v>0</v>
      </c>
      <c r="BO21" s="330"/>
      <c r="BP21" s="28">
        <f t="shared" si="31"/>
        <v>0</v>
      </c>
      <c r="BQ21" s="330"/>
      <c r="BR21" s="28">
        <f t="shared" si="32"/>
        <v>0</v>
      </c>
      <c r="BS21" s="330"/>
      <c r="BT21" s="28">
        <f t="shared" si="33"/>
        <v>0</v>
      </c>
      <c r="BU21" s="330"/>
      <c r="BV21" s="28">
        <f t="shared" si="34"/>
        <v>0</v>
      </c>
      <c r="BW21" s="330"/>
      <c r="BX21" s="28">
        <f t="shared" si="35"/>
        <v>0</v>
      </c>
      <c r="BY21" s="330"/>
      <c r="BZ21" s="28">
        <f t="shared" si="36"/>
        <v>0</v>
      </c>
      <c r="CA21" s="330"/>
      <c r="CB21" s="28">
        <f t="shared" si="37"/>
        <v>0</v>
      </c>
      <c r="CC21" s="330"/>
      <c r="CD21" s="28">
        <f t="shared" si="38"/>
        <v>0</v>
      </c>
      <c r="CE21" s="330"/>
      <c r="CF21" s="28">
        <f t="shared" si="39"/>
        <v>0</v>
      </c>
      <c r="CG21" s="330"/>
      <c r="CH21" s="28">
        <f t="shared" si="40"/>
        <v>0</v>
      </c>
      <c r="CI21" s="330"/>
      <c r="CJ21" s="28">
        <f t="shared" si="41"/>
        <v>0</v>
      </c>
      <c r="CK21" s="330"/>
      <c r="CL21" s="28">
        <f t="shared" si="42"/>
        <v>0</v>
      </c>
      <c r="CM21" s="330"/>
      <c r="CN21" s="28">
        <f t="shared" si="43"/>
        <v>0</v>
      </c>
      <c r="CO21" s="330"/>
      <c r="CP21" s="28">
        <f t="shared" si="44"/>
        <v>0</v>
      </c>
      <c r="CQ21" s="330"/>
      <c r="CR21" s="28">
        <f t="shared" si="45"/>
        <v>0</v>
      </c>
      <c r="CS21" s="330"/>
      <c r="CT21" s="28">
        <f t="shared" si="46"/>
        <v>0</v>
      </c>
      <c r="CU21" s="330"/>
      <c r="CV21" s="28">
        <f t="shared" si="47"/>
        <v>0</v>
      </c>
      <c r="CW21" s="330"/>
      <c r="CX21" s="28">
        <f t="shared" si="48"/>
        <v>0</v>
      </c>
      <c r="CY21" s="330"/>
      <c r="CZ21" s="28">
        <f t="shared" si="49"/>
        <v>0</v>
      </c>
      <c r="DA21" s="42">
        <f t="shared" si="50"/>
        <v>0</v>
      </c>
      <c r="DB21" s="27">
        <f t="shared" si="51"/>
        <v>0</v>
      </c>
    </row>
    <row r="22" spans="2:106" ht="12" customHeight="1" x14ac:dyDescent="0.2">
      <c r="B22" s="67" t="s">
        <v>239</v>
      </c>
      <c r="C22" s="328"/>
      <c r="D22" s="68"/>
      <c r="E22" s="329"/>
      <c r="F22" s="28">
        <f t="shared" si="0"/>
        <v>0</v>
      </c>
      <c r="G22" s="329"/>
      <c r="H22" s="28">
        <f t="shared" si="1"/>
        <v>0</v>
      </c>
      <c r="I22" s="330"/>
      <c r="J22" s="28">
        <f t="shared" si="2"/>
        <v>0</v>
      </c>
      <c r="K22" s="330"/>
      <c r="L22" s="28">
        <f t="shared" si="3"/>
        <v>0</v>
      </c>
      <c r="M22" s="330"/>
      <c r="N22" s="28">
        <f t="shared" si="4"/>
        <v>0</v>
      </c>
      <c r="O22" s="330"/>
      <c r="P22" s="28">
        <f t="shared" si="5"/>
        <v>0</v>
      </c>
      <c r="Q22" s="330"/>
      <c r="R22" s="28">
        <f t="shared" si="6"/>
        <v>0</v>
      </c>
      <c r="S22" s="330"/>
      <c r="T22" s="28">
        <f t="shared" si="7"/>
        <v>0</v>
      </c>
      <c r="U22" s="330"/>
      <c r="V22" s="28">
        <f t="shared" si="8"/>
        <v>0</v>
      </c>
      <c r="W22" s="330"/>
      <c r="X22" s="28">
        <f t="shared" si="9"/>
        <v>0</v>
      </c>
      <c r="Y22" s="330"/>
      <c r="Z22" s="28">
        <f t="shared" si="10"/>
        <v>0</v>
      </c>
      <c r="AA22" s="330"/>
      <c r="AB22" s="28">
        <f t="shared" si="11"/>
        <v>0</v>
      </c>
      <c r="AC22" s="330"/>
      <c r="AD22" s="28">
        <f t="shared" si="12"/>
        <v>0</v>
      </c>
      <c r="AE22" s="330"/>
      <c r="AF22" s="28">
        <f t="shared" si="13"/>
        <v>0</v>
      </c>
      <c r="AG22" s="330"/>
      <c r="AH22" s="28">
        <f t="shared" si="14"/>
        <v>0</v>
      </c>
      <c r="AI22" s="330"/>
      <c r="AJ22" s="28">
        <f t="shared" si="15"/>
        <v>0</v>
      </c>
      <c r="AK22" s="330"/>
      <c r="AL22" s="28">
        <f t="shared" si="16"/>
        <v>0</v>
      </c>
      <c r="AM22" s="330"/>
      <c r="AN22" s="28">
        <f t="shared" si="17"/>
        <v>0</v>
      </c>
      <c r="AO22" s="330"/>
      <c r="AP22" s="28">
        <f t="shared" si="18"/>
        <v>0</v>
      </c>
      <c r="AQ22" s="330"/>
      <c r="AR22" s="28">
        <f t="shared" si="19"/>
        <v>0</v>
      </c>
      <c r="AS22" s="330"/>
      <c r="AT22" s="28">
        <f t="shared" si="20"/>
        <v>0</v>
      </c>
      <c r="AU22" s="330"/>
      <c r="AV22" s="28">
        <f t="shared" si="21"/>
        <v>0</v>
      </c>
      <c r="AW22" s="330"/>
      <c r="AX22" s="28">
        <f t="shared" si="22"/>
        <v>0</v>
      </c>
      <c r="AY22" s="330"/>
      <c r="AZ22" s="28">
        <f t="shared" si="23"/>
        <v>0</v>
      </c>
      <c r="BA22" s="330"/>
      <c r="BB22" s="28">
        <f t="shared" si="24"/>
        <v>0</v>
      </c>
      <c r="BC22" s="330"/>
      <c r="BD22" s="28">
        <f t="shared" si="25"/>
        <v>0</v>
      </c>
      <c r="BE22" s="330"/>
      <c r="BF22" s="28">
        <f t="shared" si="26"/>
        <v>0</v>
      </c>
      <c r="BG22" s="330"/>
      <c r="BH22" s="28">
        <f t="shared" si="27"/>
        <v>0</v>
      </c>
      <c r="BI22" s="330"/>
      <c r="BJ22" s="28">
        <f t="shared" si="28"/>
        <v>0</v>
      </c>
      <c r="BK22" s="330"/>
      <c r="BL22" s="28">
        <f t="shared" si="29"/>
        <v>0</v>
      </c>
      <c r="BM22" s="330"/>
      <c r="BN22" s="28">
        <f t="shared" si="30"/>
        <v>0</v>
      </c>
      <c r="BO22" s="330"/>
      <c r="BP22" s="28">
        <f t="shared" si="31"/>
        <v>0</v>
      </c>
      <c r="BQ22" s="330"/>
      <c r="BR22" s="28">
        <f t="shared" si="32"/>
        <v>0</v>
      </c>
      <c r="BS22" s="330"/>
      <c r="BT22" s="28">
        <f t="shared" si="33"/>
        <v>0</v>
      </c>
      <c r="BU22" s="330"/>
      <c r="BV22" s="28">
        <f t="shared" si="34"/>
        <v>0</v>
      </c>
      <c r="BW22" s="330"/>
      <c r="BX22" s="28">
        <f t="shared" si="35"/>
        <v>0</v>
      </c>
      <c r="BY22" s="330"/>
      <c r="BZ22" s="28">
        <f t="shared" si="36"/>
        <v>0</v>
      </c>
      <c r="CA22" s="330"/>
      <c r="CB22" s="28">
        <f t="shared" si="37"/>
        <v>0</v>
      </c>
      <c r="CC22" s="330"/>
      <c r="CD22" s="28">
        <f t="shared" si="38"/>
        <v>0</v>
      </c>
      <c r="CE22" s="330"/>
      <c r="CF22" s="28">
        <f t="shared" si="39"/>
        <v>0</v>
      </c>
      <c r="CG22" s="330"/>
      <c r="CH22" s="28">
        <f t="shared" si="40"/>
        <v>0</v>
      </c>
      <c r="CI22" s="330"/>
      <c r="CJ22" s="28">
        <f t="shared" si="41"/>
        <v>0</v>
      </c>
      <c r="CK22" s="330"/>
      <c r="CL22" s="28">
        <f t="shared" si="42"/>
        <v>0</v>
      </c>
      <c r="CM22" s="330"/>
      <c r="CN22" s="28">
        <f t="shared" si="43"/>
        <v>0</v>
      </c>
      <c r="CO22" s="330"/>
      <c r="CP22" s="28">
        <f t="shared" si="44"/>
        <v>0</v>
      </c>
      <c r="CQ22" s="330"/>
      <c r="CR22" s="28">
        <f t="shared" si="45"/>
        <v>0</v>
      </c>
      <c r="CS22" s="330"/>
      <c r="CT22" s="28">
        <f t="shared" si="46"/>
        <v>0</v>
      </c>
      <c r="CU22" s="330"/>
      <c r="CV22" s="28">
        <f t="shared" si="47"/>
        <v>0</v>
      </c>
      <c r="CW22" s="330"/>
      <c r="CX22" s="28">
        <f t="shared" si="48"/>
        <v>0</v>
      </c>
      <c r="CY22" s="330"/>
      <c r="CZ22" s="28">
        <f t="shared" si="49"/>
        <v>0</v>
      </c>
      <c r="DA22" s="42">
        <f t="shared" si="50"/>
        <v>0</v>
      </c>
      <c r="DB22" s="27">
        <f t="shared" si="51"/>
        <v>0</v>
      </c>
    </row>
    <row r="23" spans="2:106" ht="12" customHeight="1" x14ac:dyDescent="0.2">
      <c r="B23" s="67" t="s">
        <v>240</v>
      </c>
      <c r="C23" s="328"/>
      <c r="D23" s="68"/>
      <c r="E23" s="329"/>
      <c r="F23" s="28">
        <f t="shared" si="0"/>
        <v>0</v>
      </c>
      <c r="G23" s="329"/>
      <c r="H23" s="28">
        <f t="shared" si="1"/>
        <v>0</v>
      </c>
      <c r="I23" s="330"/>
      <c r="J23" s="28">
        <f t="shared" si="2"/>
        <v>0</v>
      </c>
      <c r="K23" s="330"/>
      <c r="L23" s="28">
        <f t="shared" si="3"/>
        <v>0</v>
      </c>
      <c r="M23" s="330"/>
      <c r="N23" s="28">
        <f t="shared" si="4"/>
        <v>0</v>
      </c>
      <c r="O23" s="330"/>
      <c r="P23" s="28">
        <f t="shared" si="5"/>
        <v>0</v>
      </c>
      <c r="Q23" s="330"/>
      <c r="R23" s="28">
        <f t="shared" si="6"/>
        <v>0</v>
      </c>
      <c r="S23" s="330"/>
      <c r="T23" s="28">
        <f t="shared" si="7"/>
        <v>0</v>
      </c>
      <c r="U23" s="330"/>
      <c r="V23" s="28">
        <f t="shared" si="8"/>
        <v>0</v>
      </c>
      <c r="W23" s="330"/>
      <c r="X23" s="28">
        <f t="shared" si="9"/>
        <v>0</v>
      </c>
      <c r="Y23" s="330"/>
      <c r="Z23" s="28">
        <f t="shared" si="10"/>
        <v>0</v>
      </c>
      <c r="AA23" s="330"/>
      <c r="AB23" s="28">
        <f t="shared" si="11"/>
        <v>0</v>
      </c>
      <c r="AC23" s="330"/>
      <c r="AD23" s="28">
        <f t="shared" si="12"/>
        <v>0</v>
      </c>
      <c r="AE23" s="330"/>
      <c r="AF23" s="28">
        <f t="shared" si="13"/>
        <v>0</v>
      </c>
      <c r="AG23" s="330"/>
      <c r="AH23" s="28">
        <f t="shared" si="14"/>
        <v>0</v>
      </c>
      <c r="AI23" s="330"/>
      <c r="AJ23" s="28">
        <f t="shared" si="15"/>
        <v>0</v>
      </c>
      <c r="AK23" s="330"/>
      <c r="AL23" s="28">
        <f t="shared" si="16"/>
        <v>0</v>
      </c>
      <c r="AM23" s="330"/>
      <c r="AN23" s="28">
        <f t="shared" si="17"/>
        <v>0</v>
      </c>
      <c r="AO23" s="330"/>
      <c r="AP23" s="28">
        <f t="shared" si="18"/>
        <v>0</v>
      </c>
      <c r="AQ23" s="330"/>
      <c r="AR23" s="28">
        <f t="shared" si="19"/>
        <v>0</v>
      </c>
      <c r="AS23" s="330"/>
      <c r="AT23" s="28">
        <f t="shared" si="20"/>
        <v>0</v>
      </c>
      <c r="AU23" s="330"/>
      <c r="AV23" s="28">
        <f t="shared" si="21"/>
        <v>0</v>
      </c>
      <c r="AW23" s="330"/>
      <c r="AX23" s="28">
        <f t="shared" si="22"/>
        <v>0</v>
      </c>
      <c r="AY23" s="330"/>
      <c r="AZ23" s="28">
        <f t="shared" si="23"/>
        <v>0</v>
      </c>
      <c r="BA23" s="330"/>
      <c r="BB23" s="28">
        <f t="shared" si="24"/>
        <v>0</v>
      </c>
      <c r="BC23" s="330"/>
      <c r="BD23" s="28">
        <f t="shared" si="25"/>
        <v>0</v>
      </c>
      <c r="BE23" s="330"/>
      <c r="BF23" s="28">
        <f t="shared" si="26"/>
        <v>0</v>
      </c>
      <c r="BG23" s="330"/>
      <c r="BH23" s="28">
        <f t="shared" si="27"/>
        <v>0</v>
      </c>
      <c r="BI23" s="330"/>
      <c r="BJ23" s="28">
        <f t="shared" si="28"/>
        <v>0</v>
      </c>
      <c r="BK23" s="330"/>
      <c r="BL23" s="28">
        <f t="shared" si="29"/>
        <v>0</v>
      </c>
      <c r="BM23" s="330"/>
      <c r="BN23" s="28">
        <f t="shared" si="30"/>
        <v>0</v>
      </c>
      <c r="BO23" s="330"/>
      <c r="BP23" s="28">
        <f t="shared" si="31"/>
        <v>0</v>
      </c>
      <c r="BQ23" s="330"/>
      <c r="BR23" s="28">
        <f t="shared" si="32"/>
        <v>0</v>
      </c>
      <c r="BS23" s="330"/>
      <c r="BT23" s="28">
        <f t="shared" si="33"/>
        <v>0</v>
      </c>
      <c r="BU23" s="330"/>
      <c r="BV23" s="28">
        <f t="shared" si="34"/>
        <v>0</v>
      </c>
      <c r="BW23" s="330"/>
      <c r="BX23" s="28">
        <f t="shared" si="35"/>
        <v>0</v>
      </c>
      <c r="BY23" s="330"/>
      <c r="BZ23" s="28">
        <f t="shared" si="36"/>
        <v>0</v>
      </c>
      <c r="CA23" s="330"/>
      <c r="CB23" s="28">
        <f t="shared" si="37"/>
        <v>0</v>
      </c>
      <c r="CC23" s="330"/>
      <c r="CD23" s="28">
        <f t="shared" si="38"/>
        <v>0</v>
      </c>
      <c r="CE23" s="330"/>
      <c r="CF23" s="28">
        <f t="shared" si="39"/>
        <v>0</v>
      </c>
      <c r="CG23" s="330"/>
      <c r="CH23" s="28">
        <f t="shared" si="40"/>
        <v>0</v>
      </c>
      <c r="CI23" s="330"/>
      <c r="CJ23" s="28">
        <f t="shared" si="41"/>
        <v>0</v>
      </c>
      <c r="CK23" s="330"/>
      <c r="CL23" s="28">
        <f t="shared" si="42"/>
        <v>0</v>
      </c>
      <c r="CM23" s="330"/>
      <c r="CN23" s="28">
        <f t="shared" si="43"/>
        <v>0</v>
      </c>
      <c r="CO23" s="330"/>
      <c r="CP23" s="28">
        <f t="shared" si="44"/>
        <v>0</v>
      </c>
      <c r="CQ23" s="330"/>
      <c r="CR23" s="28">
        <f t="shared" si="45"/>
        <v>0</v>
      </c>
      <c r="CS23" s="330"/>
      <c r="CT23" s="28">
        <f t="shared" si="46"/>
        <v>0</v>
      </c>
      <c r="CU23" s="330"/>
      <c r="CV23" s="28">
        <f t="shared" si="47"/>
        <v>0</v>
      </c>
      <c r="CW23" s="330"/>
      <c r="CX23" s="28">
        <f t="shared" si="48"/>
        <v>0</v>
      </c>
      <c r="CY23" s="330"/>
      <c r="CZ23" s="28">
        <f t="shared" si="49"/>
        <v>0</v>
      </c>
      <c r="DA23" s="42">
        <f t="shared" si="50"/>
        <v>0</v>
      </c>
      <c r="DB23" s="27">
        <f t="shared" si="51"/>
        <v>0</v>
      </c>
    </row>
    <row r="24" spans="2:106" ht="12" customHeight="1" x14ac:dyDescent="0.2">
      <c r="B24" s="67" t="s">
        <v>241</v>
      </c>
      <c r="C24" s="328"/>
      <c r="D24" s="68"/>
      <c r="E24" s="329"/>
      <c r="F24" s="28">
        <f t="shared" si="0"/>
        <v>0</v>
      </c>
      <c r="G24" s="329"/>
      <c r="H24" s="28">
        <f t="shared" si="1"/>
        <v>0</v>
      </c>
      <c r="I24" s="330"/>
      <c r="J24" s="28">
        <f t="shared" si="2"/>
        <v>0</v>
      </c>
      <c r="K24" s="330"/>
      <c r="L24" s="28">
        <f t="shared" si="3"/>
        <v>0</v>
      </c>
      <c r="M24" s="330"/>
      <c r="N24" s="28">
        <f t="shared" si="4"/>
        <v>0</v>
      </c>
      <c r="O24" s="330"/>
      <c r="P24" s="28">
        <f t="shared" si="5"/>
        <v>0</v>
      </c>
      <c r="Q24" s="330"/>
      <c r="R24" s="28">
        <f t="shared" si="6"/>
        <v>0</v>
      </c>
      <c r="S24" s="330"/>
      <c r="T24" s="28">
        <f t="shared" si="7"/>
        <v>0</v>
      </c>
      <c r="U24" s="330"/>
      <c r="V24" s="28">
        <f t="shared" si="8"/>
        <v>0</v>
      </c>
      <c r="W24" s="330"/>
      <c r="X24" s="28">
        <f t="shared" si="9"/>
        <v>0</v>
      </c>
      <c r="Y24" s="330"/>
      <c r="Z24" s="28">
        <f t="shared" si="10"/>
        <v>0</v>
      </c>
      <c r="AA24" s="330"/>
      <c r="AB24" s="28">
        <f t="shared" si="11"/>
        <v>0</v>
      </c>
      <c r="AC24" s="330"/>
      <c r="AD24" s="28">
        <f t="shared" si="12"/>
        <v>0</v>
      </c>
      <c r="AE24" s="330"/>
      <c r="AF24" s="28">
        <f t="shared" si="13"/>
        <v>0</v>
      </c>
      <c r="AG24" s="330"/>
      <c r="AH24" s="28">
        <f t="shared" si="14"/>
        <v>0</v>
      </c>
      <c r="AI24" s="330"/>
      <c r="AJ24" s="28">
        <f t="shared" si="15"/>
        <v>0</v>
      </c>
      <c r="AK24" s="330"/>
      <c r="AL24" s="28">
        <f t="shared" si="16"/>
        <v>0</v>
      </c>
      <c r="AM24" s="330"/>
      <c r="AN24" s="28">
        <f t="shared" si="17"/>
        <v>0</v>
      </c>
      <c r="AO24" s="330"/>
      <c r="AP24" s="28">
        <f t="shared" si="18"/>
        <v>0</v>
      </c>
      <c r="AQ24" s="330"/>
      <c r="AR24" s="28">
        <f t="shared" si="19"/>
        <v>0</v>
      </c>
      <c r="AS24" s="330"/>
      <c r="AT24" s="28">
        <f t="shared" si="20"/>
        <v>0</v>
      </c>
      <c r="AU24" s="330"/>
      <c r="AV24" s="28">
        <f t="shared" si="21"/>
        <v>0</v>
      </c>
      <c r="AW24" s="330"/>
      <c r="AX24" s="28">
        <f t="shared" si="22"/>
        <v>0</v>
      </c>
      <c r="AY24" s="330"/>
      <c r="AZ24" s="28">
        <f t="shared" si="23"/>
        <v>0</v>
      </c>
      <c r="BA24" s="330"/>
      <c r="BB24" s="28">
        <f t="shared" si="24"/>
        <v>0</v>
      </c>
      <c r="BC24" s="330"/>
      <c r="BD24" s="28">
        <f t="shared" si="25"/>
        <v>0</v>
      </c>
      <c r="BE24" s="330"/>
      <c r="BF24" s="28">
        <f t="shared" si="26"/>
        <v>0</v>
      </c>
      <c r="BG24" s="330"/>
      <c r="BH24" s="28">
        <f t="shared" si="27"/>
        <v>0</v>
      </c>
      <c r="BI24" s="330"/>
      <c r="BJ24" s="28">
        <f t="shared" si="28"/>
        <v>0</v>
      </c>
      <c r="BK24" s="330"/>
      <c r="BL24" s="28">
        <f t="shared" si="29"/>
        <v>0</v>
      </c>
      <c r="BM24" s="330"/>
      <c r="BN24" s="28">
        <f t="shared" si="30"/>
        <v>0</v>
      </c>
      <c r="BO24" s="330"/>
      <c r="BP24" s="28">
        <f t="shared" si="31"/>
        <v>0</v>
      </c>
      <c r="BQ24" s="330"/>
      <c r="BR24" s="28">
        <f t="shared" si="32"/>
        <v>0</v>
      </c>
      <c r="BS24" s="330"/>
      <c r="BT24" s="28">
        <f t="shared" si="33"/>
        <v>0</v>
      </c>
      <c r="BU24" s="330"/>
      <c r="BV24" s="28">
        <f t="shared" si="34"/>
        <v>0</v>
      </c>
      <c r="BW24" s="330"/>
      <c r="BX24" s="28">
        <f t="shared" si="35"/>
        <v>0</v>
      </c>
      <c r="BY24" s="330"/>
      <c r="BZ24" s="28">
        <f t="shared" si="36"/>
        <v>0</v>
      </c>
      <c r="CA24" s="330"/>
      <c r="CB24" s="28">
        <f t="shared" si="37"/>
        <v>0</v>
      </c>
      <c r="CC24" s="330"/>
      <c r="CD24" s="28">
        <f t="shared" si="38"/>
        <v>0</v>
      </c>
      <c r="CE24" s="330"/>
      <c r="CF24" s="28">
        <f t="shared" si="39"/>
        <v>0</v>
      </c>
      <c r="CG24" s="330"/>
      <c r="CH24" s="28">
        <f t="shared" si="40"/>
        <v>0</v>
      </c>
      <c r="CI24" s="330"/>
      <c r="CJ24" s="28">
        <f t="shared" si="41"/>
        <v>0</v>
      </c>
      <c r="CK24" s="330"/>
      <c r="CL24" s="28">
        <f t="shared" si="42"/>
        <v>0</v>
      </c>
      <c r="CM24" s="330"/>
      <c r="CN24" s="28">
        <f t="shared" si="43"/>
        <v>0</v>
      </c>
      <c r="CO24" s="330"/>
      <c r="CP24" s="28">
        <f t="shared" si="44"/>
        <v>0</v>
      </c>
      <c r="CQ24" s="330"/>
      <c r="CR24" s="28">
        <f t="shared" si="45"/>
        <v>0</v>
      </c>
      <c r="CS24" s="330"/>
      <c r="CT24" s="28">
        <f t="shared" si="46"/>
        <v>0</v>
      </c>
      <c r="CU24" s="330"/>
      <c r="CV24" s="28">
        <f t="shared" si="47"/>
        <v>0</v>
      </c>
      <c r="CW24" s="330"/>
      <c r="CX24" s="28">
        <f t="shared" si="48"/>
        <v>0</v>
      </c>
      <c r="CY24" s="330"/>
      <c r="CZ24" s="28">
        <f t="shared" si="49"/>
        <v>0</v>
      </c>
      <c r="DA24" s="42">
        <f t="shared" si="50"/>
        <v>0</v>
      </c>
      <c r="DB24" s="27">
        <f t="shared" si="51"/>
        <v>0</v>
      </c>
    </row>
    <row r="25" spans="2:106" ht="12" customHeight="1" x14ac:dyDescent="0.2">
      <c r="B25" s="460" t="s">
        <v>432</v>
      </c>
      <c r="C25" s="461"/>
      <c r="D25" s="462"/>
      <c r="E25" s="463"/>
      <c r="F25" s="28">
        <f t="shared" ref="F25" si="52">C25*E25</f>
        <v>0</v>
      </c>
      <c r="G25" s="329"/>
      <c r="H25" s="28">
        <f t="shared" ref="H25" si="53">C25*G25</f>
        <v>0</v>
      </c>
      <c r="I25" s="330"/>
      <c r="J25" s="28">
        <f t="shared" ref="J25" si="54">C25*I25</f>
        <v>0</v>
      </c>
      <c r="K25" s="330"/>
      <c r="L25" s="28">
        <f t="shared" ref="L25" si="55">C25*K25</f>
        <v>0</v>
      </c>
      <c r="M25" s="330"/>
      <c r="N25" s="28">
        <f t="shared" ref="N25" si="56">C25*M25</f>
        <v>0</v>
      </c>
      <c r="O25" s="330"/>
      <c r="P25" s="28">
        <f t="shared" ref="P25" si="57">C25*O25</f>
        <v>0</v>
      </c>
      <c r="Q25" s="330"/>
      <c r="R25" s="28">
        <f t="shared" ref="R25" si="58">C25*Q25</f>
        <v>0</v>
      </c>
      <c r="S25" s="330"/>
      <c r="T25" s="28">
        <f t="shared" ref="T25" si="59">C25*S25</f>
        <v>0</v>
      </c>
      <c r="U25" s="330"/>
      <c r="V25" s="28">
        <f t="shared" ref="V25" si="60">C25*U25</f>
        <v>0</v>
      </c>
      <c r="W25" s="330"/>
      <c r="X25" s="28">
        <f t="shared" ref="X25" si="61">C25*W25</f>
        <v>0</v>
      </c>
      <c r="Y25" s="330"/>
      <c r="Z25" s="28">
        <f t="shared" ref="Z25" si="62">C25*Y25</f>
        <v>0</v>
      </c>
      <c r="AA25" s="330"/>
      <c r="AB25" s="28">
        <f t="shared" ref="AB25" si="63">C25*AA25</f>
        <v>0</v>
      </c>
      <c r="AC25" s="330"/>
      <c r="AD25" s="28">
        <f t="shared" ref="AD25" si="64">C25*AC25</f>
        <v>0</v>
      </c>
      <c r="AE25" s="330"/>
      <c r="AF25" s="28">
        <f t="shared" ref="AF25" si="65">C25*AE25</f>
        <v>0</v>
      </c>
      <c r="AG25" s="330"/>
      <c r="AH25" s="28">
        <f t="shared" ref="AH25" si="66">C25*AG25</f>
        <v>0</v>
      </c>
      <c r="AI25" s="330"/>
      <c r="AJ25" s="28">
        <f t="shared" ref="AJ25" si="67">C25*AI25</f>
        <v>0</v>
      </c>
      <c r="AK25" s="330"/>
      <c r="AL25" s="28">
        <f t="shared" ref="AL25" si="68">C25*AK25</f>
        <v>0</v>
      </c>
      <c r="AM25" s="330"/>
      <c r="AN25" s="28">
        <f t="shared" ref="AN25" si="69">C25*AM25</f>
        <v>0</v>
      </c>
      <c r="AO25" s="330"/>
      <c r="AP25" s="28">
        <f t="shared" ref="AP25" si="70">C25*AO25</f>
        <v>0</v>
      </c>
      <c r="AQ25" s="330"/>
      <c r="AR25" s="28">
        <f t="shared" ref="AR25" si="71">C25*AQ25</f>
        <v>0</v>
      </c>
      <c r="AS25" s="330"/>
      <c r="AT25" s="28">
        <f t="shared" ref="AT25" si="72">C25*AS25</f>
        <v>0</v>
      </c>
      <c r="AU25" s="330"/>
      <c r="AV25" s="28">
        <f t="shared" ref="AV25" si="73">C25*AU25</f>
        <v>0</v>
      </c>
      <c r="AW25" s="330"/>
      <c r="AX25" s="28">
        <f t="shared" ref="AX25" si="74">C25*AW25</f>
        <v>0</v>
      </c>
      <c r="AY25" s="330"/>
      <c r="AZ25" s="28">
        <f t="shared" ref="AZ25" si="75">C25*AY25</f>
        <v>0</v>
      </c>
      <c r="BA25" s="330"/>
      <c r="BB25" s="28">
        <f t="shared" ref="BB25" si="76">C25*BA25</f>
        <v>0</v>
      </c>
      <c r="BC25" s="330"/>
      <c r="BD25" s="28">
        <f t="shared" ref="BD25" si="77">C25*BC25</f>
        <v>0</v>
      </c>
      <c r="BE25" s="330"/>
      <c r="BF25" s="28">
        <f t="shared" ref="BF25" si="78">C25*BE25</f>
        <v>0</v>
      </c>
      <c r="BG25" s="330"/>
      <c r="BH25" s="28">
        <f t="shared" ref="BH25" si="79">C25*BG25</f>
        <v>0</v>
      </c>
      <c r="BI25" s="330"/>
      <c r="BJ25" s="28">
        <f t="shared" ref="BJ25" si="80">C25*BI25</f>
        <v>0</v>
      </c>
      <c r="BK25" s="330"/>
      <c r="BL25" s="28">
        <f t="shared" ref="BL25" si="81">C25*BK25</f>
        <v>0</v>
      </c>
      <c r="BM25" s="330"/>
      <c r="BN25" s="28">
        <f t="shared" ref="BN25" si="82">C25*BM25</f>
        <v>0</v>
      </c>
      <c r="BO25" s="330"/>
      <c r="BP25" s="28">
        <f t="shared" ref="BP25" si="83">C25*BO25</f>
        <v>0</v>
      </c>
      <c r="BQ25" s="330"/>
      <c r="BR25" s="28">
        <f t="shared" ref="BR25" si="84">C25*BQ25</f>
        <v>0</v>
      </c>
      <c r="BS25" s="330"/>
      <c r="BT25" s="28">
        <f t="shared" ref="BT25" si="85">C25*BS25</f>
        <v>0</v>
      </c>
      <c r="BU25" s="330"/>
      <c r="BV25" s="28">
        <f t="shared" ref="BV25" si="86">C25*BU25</f>
        <v>0</v>
      </c>
      <c r="BW25" s="330"/>
      <c r="BX25" s="28">
        <f t="shared" ref="BX25" si="87">C25*BW25</f>
        <v>0</v>
      </c>
      <c r="BY25" s="330"/>
      <c r="BZ25" s="28">
        <f t="shared" ref="BZ25" si="88">C25*BY25</f>
        <v>0</v>
      </c>
      <c r="CA25" s="330"/>
      <c r="CB25" s="28">
        <f t="shared" ref="CB25" si="89">C25*CA25</f>
        <v>0</v>
      </c>
      <c r="CC25" s="330"/>
      <c r="CD25" s="28">
        <f t="shared" ref="CD25" si="90">C25*CC25</f>
        <v>0</v>
      </c>
      <c r="CE25" s="330"/>
      <c r="CF25" s="28">
        <f t="shared" ref="CF25" si="91">C25*CE25</f>
        <v>0</v>
      </c>
      <c r="CG25" s="330"/>
      <c r="CH25" s="28">
        <f t="shared" ref="CH25" si="92">C25*CG25</f>
        <v>0</v>
      </c>
      <c r="CI25" s="330"/>
      <c r="CJ25" s="28">
        <f t="shared" ref="CJ25" si="93">C25*CI25</f>
        <v>0</v>
      </c>
      <c r="CK25" s="330"/>
      <c r="CL25" s="28">
        <f t="shared" ref="CL25" si="94">C25*CK25</f>
        <v>0</v>
      </c>
      <c r="CM25" s="330"/>
      <c r="CN25" s="28">
        <f t="shared" ref="CN25" si="95">C25*CM25</f>
        <v>0</v>
      </c>
      <c r="CO25" s="330"/>
      <c r="CP25" s="28">
        <f t="shared" ref="CP25" si="96">C25*CO25</f>
        <v>0</v>
      </c>
      <c r="CQ25" s="330"/>
      <c r="CR25" s="28">
        <f t="shared" ref="CR25" si="97">C25*CQ25</f>
        <v>0</v>
      </c>
      <c r="CS25" s="330"/>
      <c r="CT25" s="28">
        <f t="shared" ref="CT25" si="98">C25*CS25</f>
        <v>0</v>
      </c>
      <c r="CU25" s="330"/>
      <c r="CV25" s="28">
        <f t="shared" ref="CV25" si="99">C25*CU25</f>
        <v>0</v>
      </c>
      <c r="CW25" s="330"/>
      <c r="CX25" s="28">
        <f t="shared" ref="CX25" si="100">C25*CW25</f>
        <v>0</v>
      </c>
      <c r="CY25" s="330"/>
      <c r="CZ25" s="28">
        <f t="shared" ref="CZ25" si="101">C25*CY25</f>
        <v>0</v>
      </c>
      <c r="DA25" s="42">
        <f t="shared" ref="DA25" si="102">SUM(E25+G25+I25+K25+M25+O25+Q25+S25+U25+W25+Y25+AA25+AC25+AE25+AG25+AI25+AK25+AM25+AO25+AQ25+AS25+AU25+AW25+AY25+BA25+BC25+BE25+BG25+BI25+BK25+BM25+BO25+BQ25+BS25+BU25+BW25+BY25+CA25+CC25+CE25+CG25+CI25+CK25+CM25+CO25+CQ25+CS25+CU25+CW25+CY25)</f>
        <v>0</v>
      </c>
      <c r="DB25" s="27">
        <f t="shared" ref="DB25" si="103">SUM(F25+H25+J25+L25+N25+P25+R25+T25+V25+X25+Z25+AB25+AD25+AF25+AH25+AJ25+AL25+AN25+AP25+AR25+AT25+AV25+AX25+AZ25+BB25+BD25+BF25+BH25+BJ25+BL25+BN25+BP25+BR25+BT25+BV25+BX25+BZ25+CB25+CD25+CF25+CH25+CJ25+CL25+CN25+CP25+CR25+CT25+CV25+CX25+CZ25)</f>
        <v>0</v>
      </c>
    </row>
    <row r="26" spans="2:106" ht="12" customHeight="1" x14ac:dyDescent="0.2">
      <c r="B26" s="67" t="s">
        <v>242</v>
      </c>
      <c r="C26" s="328"/>
      <c r="D26" s="68"/>
      <c r="E26" s="329"/>
      <c r="F26" s="28">
        <f t="shared" si="0"/>
        <v>0</v>
      </c>
      <c r="G26" s="329"/>
      <c r="H26" s="28">
        <f t="shared" si="1"/>
        <v>0</v>
      </c>
      <c r="I26" s="330"/>
      <c r="J26" s="28">
        <f t="shared" si="2"/>
        <v>0</v>
      </c>
      <c r="K26" s="330"/>
      <c r="L26" s="28">
        <f t="shared" si="3"/>
        <v>0</v>
      </c>
      <c r="M26" s="330"/>
      <c r="N26" s="28">
        <f t="shared" si="4"/>
        <v>0</v>
      </c>
      <c r="O26" s="330"/>
      <c r="P26" s="28">
        <f t="shared" si="5"/>
        <v>0</v>
      </c>
      <c r="Q26" s="330"/>
      <c r="R26" s="28">
        <f t="shared" si="6"/>
        <v>0</v>
      </c>
      <c r="S26" s="330"/>
      <c r="T26" s="28">
        <f t="shared" si="7"/>
        <v>0</v>
      </c>
      <c r="U26" s="330"/>
      <c r="V26" s="28">
        <f t="shared" si="8"/>
        <v>0</v>
      </c>
      <c r="W26" s="330"/>
      <c r="X26" s="28">
        <f t="shared" si="9"/>
        <v>0</v>
      </c>
      <c r="Y26" s="330"/>
      <c r="Z26" s="28">
        <f t="shared" si="10"/>
        <v>0</v>
      </c>
      <c r="AA26" s="330"/>
      <c r="AB26" s="28">
        <f t="shared" si="11"/>
        <v>0</v>
      </c>
      <c r="AC26" s="330"/>
      <c r="AD26" s="28">
        <f t="shared" si="12"/>
        <v>0</v>
      </c>
      <c r="AE26" s="330"/>
      <c r="AF26" s="28">
        <f t="shared" si="13"/>
        <v>0</v>
      </c>
      <c r="AG26" s="330"/>
      <c r="AH26" s="28">
        <f t="shared" si="14"/>
        <v>0</v>
      </c>
      <c r="AI26" s="330"/>
      <c r="AJ26" s="28">
        <f t="shared" si="15"/>
        <v>0</v>
      </c>
      <c r="AK26" s="330"/>
      <c r="AL26" s="28">
        <f t="shared" si="16"/>
        <v>0</v>
      </c>
      <c r="AM26" s="330"/>
      <c r="AN26" s="28">
        <f t="shared" si="17"/>
        <v>0</v>
      </c>
      <c r="AO26" s="330"/>
      <c r="AP26" s="28">
        <f t="shared" si="18"/>
        <v>0</v>
      </c>
      <c r="AQ26" s="330"/>
      <c r="AR26" s="28">
        <f t="shared" si="19"/>
        <v>0</v>
      </c>
      <c r="AS26" s="330"/>
      <c r="AT26" s="28">
        <f t="shared" si="20"/>
        <v>0</v>
      </c>
      <c r="AU26" s="330"/>
      <c r="AV26" s="28">
        <f t="shared" si="21"/>
        <v>0</v>
      </c>
      <c r="AW26" s="330"/>
      <c r="AX26" s="28">
        <f t="shared" si="22"/>
        <v>0</v>
      </c>
      <c r="AY26" s="330"/>
      <c r="AZ26" s="28">
        <f t="shared" si="23"/>
        <v>0</v>
      </c>
      <c r="BA26" s="330"/>
      <c r="BB26" s="28">
        <f t="shared" si="24"/>
        <v>0</v>
      </c>
      <c r="BC26" s="330"/>
      <c r="BD26" s="28">
        <f t="shared" si="25"/>
        <v>0</v>
      </c>
      <c r="BE26" s="330"/>
      <c r="BF26" s="28">
        <f t="shared" si="26"/>
        <v>0</v>
      </c>
      <c r="BG26" s="330"/>
      <c r="BH26" s="28">
        <f t="shared" si="27"/>
        <v>0</v>
      </c>
      <c r="BI26" s="330"/>
      <c r="BJ26" s="28">
        <f t="shared" si="28"/>
        <v>0</v>
      </c>
      <c r="BK26" s="330"/>
      <c r="BL26" s="28">
        <f t="shared" si="29"/>
        <v>0</v>
      </c>
      <c r="BM26" s="330"/>
      <c r="BN26" s="28">
        <f t="shared" si="30"/>
        <v>0</v>
      </c>
      <c r="BO26" s="330"/>
      <c r="BP26" s="28">
        <f t="shared" si="31"/>
        <v>0</v>
      </c>
      <c r="BQ26" s="330"/>
      <c r="BR26" s="28">
        <f t="shared" si="32"/>
        <v>0</v>
      </c>
      <c r="BS26" s="330"/>
      <c r="BT26" s="28">
        <f t="shared" si="33"/>
        <v>0</v>
      </c>
      <c r="BU26" s="330"/>
      <c r="BV26" s="28">
        <f t="shared" si="34"/>
        <v>0</v>
      </c>
      <c r="BW26" s="330"/>
      <c r="BX26" s="28">
        <f t="shared" si="35"/>
        <v>0</v>
      </c>
      <c r="BY26" s="330"/>
      <c r="BZ26" s="28">
        <f t="shared" si="36"/>
        <v>0</v>
      </c>
      <c r="CA26" s="330"/>
      <c r="CB26" s="28">
        <f t="shared" si="37"/>
        <v>0</v>
      </c>
      <c r="CC26" s="330"/>
      <c r="CD26" s="28">
        <f t="shared" si="38"/>
        <v>0</v>
      </c>
      <c r="CE26" s="330"/>
      <c r="CF26" s="28">
        <f t="shared" si="39"/>
        <v>0</v>
      </c>
      <c r="CG26" s="330"/>
      <c r="CH26" s="28">
        <f t="shared" si="40"/>
        <v>0</v>
      </c>
      <c r="CI26" s="330"/>
      <c r="CJ26" s="28">
        <f t="shared" si="41"/>
        <v>0</v>
      </c>
      <c r="CK26" s="330"/>
      <c r="CL26" s="28">
        <f t="shared" si="42"/>
        <v>0</v>
      </c>
      <c r="CM26" s="330"/>
      <c r="CN26" s="28">
        <f t="shared" si="43"/>
        <v>0</v>
      </c>
      <c r="CO26" s="330"/>
      <c r="CP26" s="28">
        <f t="shared" si="44"/>
        <v>0</v>
      </c>
      <c r="CQ26" s="330"/>
      <c r="CR26" s="28">
        <f t="shared" si="45"/>
        <v>0</v>
      </c>
      <c r="CS26" s="330"/>
      <c r="CT26" s="28">
        <f t="shared" si="46"/>
        <v>0</v>
      </c>
      <c r="CU26" s="330"/>
      <c r="CV26" s="28">
        <f t="shared" si="47"/>
        <v>0</v>
      </c>
      <c r="CW26" s="330"/>
      <c r="CX26" s="28">
        <f t="shared" si="48"/>
        <v>0</v>
      </c>
      <c r="CY26" s="330"/>
      <c r="CZ26" s="28">
        <f t="shared" si="49"/>
        <v>0</v>
      </c>
      <c r="DA26" s="42">
        <f t="shared" si="50"/>
        <v>0</v>
      </c>
      <c r="DB26" s="27">
        <f t="shared" si="51"/>
        <v>0</v>
      </c>
    </row>
    <row r="27" spans="2:106" ht="12" customHeight="1" x14ac:dyDescent="0.2">
      <c r="B27" s="67" t="s">
        <v>243</v>
      </c>
      <c r="C27" s="328"/>
      <c r="D27" s="68"/>
      <c r="E27" s="329"/>
      <c r="F27" s="28">
        <f t="shared" si="0"/>
        <v>0</v>
      </c>
      <c r="G27" s="329"/>
      <c r="H27" s="28">
        <f t="shared" si="1"/>
        <v>0</v>
      </c>
      <c r="I27" s="330"/>
      <c r="J27" s="28">
        <f t="shared" si="2"/>
        <v>0</v>
      </c>
      <c r="K27" s="330"/>
      <c r="L27" s="28">
        <f t="shared" si="3"/>
        <v>0</v>
      </c>
      <c r="M27" s="330"/>
      <c r="N27" s="28">
        <f t="shared" si="4"/>
        <v>0</v>
      </c>
      <c r="O27" s="330"/>
      <c r="P27" s="28">
        <f t="shared" si="5"/>
        <v>0</v>
      </c>
      <c r="Q27" s="330"/>
      <c r="R27" s="28">
        <f t="shared" si="6"/>
        <v>0</v>
      </c>
      <c r="S27" s="330"/>
      <c r="T27" s="28">
        <f t="shared" si="7"/>
        <v>0</v>
      </c>
      <c r="U27" s="330"/>
      <c r="V27" s="28">
        <f t="shared" si="8"/>
        <v>0</v>
      </c>
      <c r="W27" s="330"/>
      <c r="X27" s="28">
        <f t="shared" si="9"/>
        <v>0</v>
      </c>
      <c r="Y27" s="330"/>
      <c r="Z27" s="28">
        <f t="shared" si="10"/>
        <v>0</v>
      </c>
      <c r="AA27" s="330"/>
      <c r="AB27" s="28">
        <f t="shared" si="11"/>
        <v>0</v>
      </c>
      <c r="AC27" s="330"/>
      <c r="AD27" s="28">
        <f t="shared" si="12"/>
        <v>0</v>
      </c>
      <c r="AE27" s="330"/>
      <c r="AF27" s="28">
        <f t="shared" si="13"/>
        <v>0</v>
      </c>
      <c r="AG27" s="330"/>
      <c r="AH27" s="28">
        <f t="shared" si="14"/>
        <v>0</v>
      </c>
      <c r="AI27" s="330"/>
      <c r="AJ27" s="28">
        <f t="shared" si="15"/>
        <v>0</v>
      </c>
      <c r="AK27" s="330"/>
      <c r="AL27" s="28">
        <f t="shared" si="16"/>
        <v>0</v>
      </c>
      <c r="AM27" s="330"/>
      <c r="AN27" s="28">
        <f t="shared" si="17"/>
        <v>0</v>
      </c>
      <c r="AO27" s="330"/>
      <c r="AP27" s="28">
        <f t="shared" si="18"/>
        <v>0</v>
      </c>
      <c r="AQ27" s="330"/>
      <c r="AR27" s="28">
        <f t="shared" si="19"/>
        <v>0</v>
      </c>
      <c r="AS27" s="330"/>
      <c r="AT27" s="28">
        <f t="shared" si="20"/>
        <v>0</v>
      </c>
      <c r="AU27" s="330"/>
      <c r="AV27" s="28">
        <f t="shared" si="21"/>
        <v>0</v>
      </c>
      <c r="AW27" s="330"/>
      <c r="AX27" s="28">
        <f t="shared" si="22"/>
        <v>0</v>
      </c>
      <c r="AY27" s="330"/>
      <c r="AZ27" s="28">
        <f t="shared" si="23"/>
        <v>0</v>
      </c>
      <c r="BA27" s="330"/>
      <c r="BB27" s="28">
        <f t="shared" si="24"/>
        <v>0</v>
      </c>
      <c r="BC27" s="330"/>
      <c r="BD27" s="28">
        <f t="shared" si="25"/>
        <v>0</v>
      </c>
      <c r="BE27" s="330"/>
      <c r="BF27" s="28">
        <f t="shared" si="26"/>
        <v>0</v>
      </c>
      <c r="BG27" s="330"/>
      <c r="BH27" s="28">
        <f t="shared" si="27"/>
        <v>0</v>
      </c>
      <c r="BI27" s="330"/>
      <c r="BJ27" s="28">
        <f t="shared" si="28"/>
        <v>0</v>
      </c>
      <c r="BK27" s="330"/>
      <c r="BL27" s="28">
        <f t="shared" si="29"/>
        <v>0</v>
      </c>
      <c r="BM27" s="330"/>
      <c r="BN27" s="28">
        <f t="shared" si="30"/>
        <v>0</v>
      </c>
      <c r="BO27" s="330"/>
      <c r="BP27" s="28">
        <f t="shared" si="31"/>
        <v>0</v>
      </c>
      <c r="BQ27" s="330"/>
      <c r="BR27" s="28">
        <f t="shared" si="32"/>
        <v>0</v>
      </c>
      <c r="BS27" s="330"/>
      <c r="BT27" s="28">
        <f t="shared" si="33"/>
        <v>0</v>
      </c>
      <c r="BU27" s="330"/>
      <c r="BV27" s="28">
        <f t="shared" si="34"/>
        <v>0</v>
      </c>
      <c r="BW27" s="330"/>
      <c r="BX27" s="28">
        <f t="shared" si="35"/>
        <v>0</v>
      </c>
      <c r="BY27" s="330"/>
      <c r="BZ27" s="28">
        <f t="shared" si="36"/>
        <v>0</v>
      </c>
      <c r="CA27" s="330"/>
      <c r="CB27" s="28">
        <f t="shared" si="37"/>
        <v>0</v>
      </c>
      <c r="CC27" s="330"/>
      <c r="CD27" s="28">
        <f t="shared" si="38"/>
        <v>0</v>
      </c>
      <c r="CE27" s="330"/>
      <c r="CF27" s="28">
        <f t="shared" si="39"/>
        <v>0</v>
      </c>
      <c r="CG27" s="330"/>
      <c r="CH27" s="28">
        <f t="shared" si="40"/>
        <v>0</v>
      </c>
      <c r="CI27" s="330"/>
      <c r="CJ27" s="28">
        <f t="shared" si="41"/>
        <v>0</v>
      </c>
      <c r="CK27" s="330"/>
      <c r="CL27" s="28">
        <f t="shared" si="42"/>
        <v>0</v>
      </c>
      <c r="CM27" s="330"/>
      <c r="CN27" s="28">
        <f t="shared" si="43"/>
        <v>0</v>
      </c>
      <c r="CO27" s="330"/>
      <c r="CP27" s="28">
        <f t="shared" si="44"/>
        <v>0</v>
      </c>
      <c r="CQ27" s="330"/>
      <c r="CR27" s="28">
        <f t="shared" si="45"/>
        <v>0</v>
      </c>
      <c r="CS27" s="330"/>
      <c r="CT27" s="28">
        <f t="shared" si="46"/>
        <v>0</v>
      </c>
      <c r="CU27" s="330"/>
      <c r="CV27" s="28">
        <f t="shared" si="47"/>
        <v>0</v>
      </c>
      <c r="CW27" s="330"/>
      <c r="CX27" s="28">
        <f t="shared" si="48"/>
        <v>0</v>
      </c>
      <c r="CY27" s="330"/>
      <c r="CZ27" s="28">
        <f t="shared" si="49"/>
        <v>0</v>
      </c>
      <c r="DA27" s="42">
        <f t="shared" si="50"/>
        <v>0</v>
      </c>
      <c r="DB27" s="27">
        <f t="shared" si="51"/>
        <v>0</v>
      </c>
    </row>
    <row r="28" spans="2:106" ht="12" customHeight="1" x14ac:dyDescent="0.2">
      <c r="B28" s="67" t="s">
        <v>244</v>
      </c>
      <c r="C28" s="328"/>
      <c r="D28" s="68"/>
      <c r="E28" s="329"/>
      <c r="F28" s="28">
        <f t="shared" si="0"/>
        <v>0</v>
      </c>
      <c r="G28" s="329"/>
      <c r="H28" s="28">
        <f t="shared" si="1"/>
        <v>0</v>
      </c>
      <c r="I28" s="330"/>
      <c r="J28" s="28">
        <f t="shared" si="2"/>
        <v>0</v>
      </c>
      <c r="K28" s="330"/>
      <c r="L28" s="28">
        <f t="shared" si="3"/>
        <v>0</v>
      </c>
      <c r="M28" s="330"/>
      <c r="N28" s="28">
        <f t="shared" si="4"/>
        <v>0</v>
      </c>
      <c r="O28" s="330"/>
      <c r="P28" s="28">
        <f t="shared" si="5"/>
        <v>0</v>
      </c>
      <c r="Q28" s="330"/>
      <c r="R28" s="28">
        <f t="shared" si="6"/>
        <v>0</v>
      </c>
      <c r="S28" s="330"/>
      <c r="T28" s="28">
        <f t="shared" si="7"/>
        <v>0</v>
      </c>
      <c r="U28" s="330"/>
      <c r="V28" s="28">
        <f t="shared" si="8"/>
        <v>0</v>
      </c>
      <c r="W28" s="330"/>
      <c r="X28" s="28">
        <f t="shared" si="9"/>
        <v>0</v>
      </c>
      <c r="Y28" s="330"/>
      <c r="Z28" s="28">
        <f t="shared" si="10"/>
        <v>0</v>
      </c>
      <c r="AA28" s="330"/>
      <c r="AB28" s="28">
        <f t="shared" si="11"/>
        <v>0</v>
      </c>
      <c r="AC28" s="330"/>
      <c r="AD28" s="28">
        <f t="shared" si="12"/>
        <v>0</v>
      </c>
      <c r="AE28" s="330"/>
      <c r="AF28" s="28">
        <f t="shared" si="13"/>
        <v>0</v>
      </c>
      <c r="AG28" s="330"/>
      <c r="AH28" s="28">
        <f t="shared" si="14"/>
        <v>0</v>
      </c>
      <c r="AI28" s="330"/>
      <c r="AJ28" s="28">
        <f t="shared" si="15"/>
        <v>0</v>
      </c>
      <c r="AK28" s="330"/>
      <c r="AL28" s="28">
        <f t="shared" si="16"/>
        <v>0</v>
      </c>
      <c r="AM28" s="330"/>
      <c r="AN28" s="28">
        <f t="shared" si="17"/>
        <v>0</v>
      </c>
      <c r="AO28" s="330"/>
      <c r="AP28" s="28">
        <f t="shared" si="18"/>
        <v>0</v>
      </c>
      <c r="AQ28" s="330"/>
      <c r="AR28" s="28">
        <f t="shared" si="19"/>
        <v>0</v>
      </c>
      <c r="AS28" s="330"/>
      <c r="AT28" s="28">
        <f t="shared" si="20"/>
        <v>0</v>
      </c>
      <c r="AU28" s="330"/>
      <c r="AV28" s="28">
        <f t="shared" si="21"/>
        <v>0</v>
      </c>
      <c r="AW28" s="330"/>
      <c r="AX28" s="28">
        <f t="shared" si="22"/>
        <v>0</v>
      </c>
      <c r="AY28" s="330"/>
      <c r="AZ28" s="28">
        <f t="shared" si="23"/>
        <v>0</v>
      </c>
      <c r="BA28" s="330"/>
      <c r="BB28" s="28">
        <f t="shared" si="24"/>
        <v>0</v>
      </c>
      <c r="BC28" s="330"/>
      <c r="BD28" s="28">
        <f t="shared" si="25"/>
        <v>0</v>
      </c>
      <c r="BE28" s="330"/>
      <c r="BF28" s="28">
        <f t="shared" si="26"/>
        <v>0</v>
      </c>
      <c r="BG28" s="330"/>
      <c r="BH28" s="28">
        <f t="shared" si="27"/>
        <v>0</v>
      </c>
      <c r="BI28" s="330"/>
      <c r="BJ28" s="28">
        <f t="shared" si="28"/>
        <v>0</v>
      </c>
      <c r="BK28" s="330"/>
      <c r="BL28" s="28">
        <f t="shared" si="29"/>
        <v>0</v>
      </c>
      <c r="BM28" s="330"/>
      <c r="BN28" s="28">
        <f t="shared" si="30"/>
        <v>0</v>
      </c>
      <c r="BO28" s="330"/>
      <c r="BP28" s="28">
        <f t="shared" si="31"/>
        <v>0</v>
      </c>
      <c r="BQ28" s="330"/>
      <c r="BR28" s="28">
        <f t="shared" si="32"/>
        <v>0</v>
      </c>
      <c r="BS28" s="330"/>
      <c r="BT28" s="28">
        <f t="shared" si="33"/>
        <v>0</v>
      </c>
      <c r="BU28" s="330"/>
      <c r="BV28" s="28">
        <f t="shared" si="34"/>
        <v>0</v>
      </c>
      <c r="BW28" s="330"/>
      <c r="BX28" s="28">
        <f t="shared" si="35"/>
        <v>0</v>
      </c>
      <c r="BY28" s="330"/>
      <c r="BZ28" s="28">
        <f t="shared" si="36"/>
        <v>0</v>
      </c>
      <c r="CA28" s="330"/>
      <c r="CB28" s="28">
        <f t="shared" si="37"/>
        <v>0</v>
      </c>
      <c r="CC28" s="330"/>
      <c r="CD28" s="28">
        <f t="shared" si="38"/>
        <v>0</v>
      </c>
      <c r="CE28" s="330"/>
      <c r="CF28" s="28">
        <f t="shared" si="39"/>
        <v>0</v>
      </c>
      <c r="CG28" s="330"/>
      <c r="CH28" s="28">
        <f t="shared" si="40"/>
        <v>0</v>
      </c>
      <c r="CI28" s="330"/>
      <c r="CJ28" s="28">
        <f t="shared" si="41"/>
        <v>0</v>
      </c>
      <c r="CK28" s="330"/>
      <c r="CL28" s="28">
        <f t="shared" si="42"/>
        <v>0</v>
      </c>
      <c r="CM28" s="330"/>
      <c r="CN28" s="28">
        <f t="shared" si="43"/>
        <v>0</v>
      </c>
      <c r="CO28" s="330"/>
      <c r="CP28" s="28">
        <f t="shared" si="44"/>
        <v>0</v>
      </c>
      <c r="CQ28" s="330"/>
      <c r="CR28" s="28">
        <f t="shared" si="45"/>
        <v>0</v>
      </c>
      <c r="CS28" s="330"/>
      <c r="CT28" s="28">
        <f t="shared" si="46"/>
        <v>0</v>
      </c>
      <c r="CU28" s="330"/>
      <c r="CV28" s="28">
        <f t="shared" si="47"/>
        <v>0</v>
      </c>
      <c r="CW28" s="330"/>
      <c r="CX28" s="28">
        <f t="shared" si="48"/>
        <v>0</v>
      </c>
      <c r="CY28" s="330"/>
      <c r="CZ28" s="28">
        <f t="shared" si="49"/>
        <v>0</v>
      </c>
      <c r="DA28" s="42">
        <f t="shared" si="50"/>
        <v>0</v>
      </c>
      <c r="DB28" s="27">
        <f t="shared" si="51"/>
        <v>0</v>
      </c>
    </row>
    <row r="29" spans="2:106" ht="12" customHeight="1" x14ac:dyDescent="0.2">
      <c r="B29" s="67" t="s">
        <v>245</v>
      </c>
      <c r="C29" s="328"/>
      <c r="D29" s="68"/>
      <c r="E29" s="329"/>
      <c r="F29" s="28">
        <f t="shared" si="0"/>
        <v>0</v>
      </c>
      <c r="G29" s="329"/>
      <c r="H29" s="28">
        <f t="shared" si="1"/>
        <v>0</v>
      </c>
      <c r="I29" s="330"/>
      <c r="J29" s="28">
        <f t="shared" si="2"/>
        <v>0</v>
      </c>
      <c r="K29" s="330"/>
      <c r="L29" s="28">
        <f t="shared" si="3"/>
        <v>0</v>
      </c>
      <c r="M29" s="330"/>
      <c r="N29" s="28">
        <f t="shared" si="4"/>
        <v>0</v>
      </c>
      <c r="O29" s="330"/>
      <c r="P29" s="28">
        <f t="shared" si="5"/>
        <v>0</v>
      </c>
      <c r="Q29" s="330"/>
      <c r="R29" s="28">
        <f t="shared" si="6"/>
        <v>0</v>
      </c>
      <c r="S29" s="330"/>
      <c r="T29" s="28">
        <f t="shared" si="7"/>
        <v>0</v>
      </c>
      <c r="U29" s="330"/>
      <c r="V29" s="28">
        <f t="shared" si="8"/>
        <v>0</v>
      </c>
      <c r="W29" s="330"/>
      <c r="X29" s="28">
        <f t="shared" si="9"/>
        <v>0</v>
      </c>
      <c r="Y29" s="330"/>
      <c r="Z29" s="28">
        <f t="shared" si="10"/>
        <v>0</v>
      </c>
      <c r="AA29" s="330"/>
      <c r="AB29" s="28">
        <f t="shared" si="11"/>
        <v>0</v>
      </c>
      <c r="AC29" s="330"/>
      <c r="AD29" s="28">
        <f t="shared" si="12"/>
        <v>0</v>
      </c>
      <c r="AE29" s="330"/>
      <c r="AF29" s="28">
        <f t="shared" si="13"/>
        <v>0</v>
      </c>
      <c r="AG29" s="330"/>
      <c r="AH29" s="28">
        <f t="shared" si="14"/>
        <v>0</v>
      </c>
      <c r="AI29" s="330"/>
      <c r="AJ29" s="28">
        <f t="shared" si="15"/>
        <v>0</v>
      </c>
      <c r="AK29" s="330"/>
      <c r="AL29" s="28">
        <f t="shared" si="16"/>
        <v>0</v>
      </c>
      <c r="AM29" s="330"/>
      <c r="AN29" s="28">
        <f t="shared" si="17"/>
        <v>0</v>
      </c>
      <c r="AO29" s="330"/>
      <c r="AP29" s="28">
        <f t="shared" si="18"/>
        <v>0</v>
      </c>
      <c r="AQ29" s="330"/>
      <c r="AR29" s="28">
        <f t="shared" si="19"/>
        <v>0</v>
      </c>
      <c r="AS29" s="330"/>
      <c r="AT29" s="28">
        <f t="shared" si="20"/>
        <v>0</v>
      </c>
      <c r="AU29" s="330"/>
      <c r="AV29" s="28">
        <f t="shared" si="21"/>
        <v>0</v>
      </c>
      <c r="AW29" s="330"/>
      <c r="AX29" s="28">
        <f t="shared" si="22"/>
        <v>0</v>
      </c>
      <c r="AY29" s="330"/>
      <c r="AZ29" s="28">
        <f t="shared" si="23"/>
        <v>0</v>
      </c>
      <c r="BA29" s="330"/>
      <c r="BB29" s="28">
        <f t="shared" si="24"/>
        <v>0</v>
      </c>
      <c r="BC29" s="330"/>
      <c r="BD29" s="28">
        <f t="shared" si="25"/>
        <v>0</v>
      </c>
      <c r="BE29" s="330"/>
      <c r="BF29" s="28">
        <f t="shared" si="26"/>
        <v>0</v>
      </c>
      <c r="BG29" s="330"/>
      <c r="BH29" s="28">
        <f t="shared" si="27"/>
        <v>0</v>
      </c>
      <c r="BI29" s="330"/>
      <c r="BJ29" s="28">
        <f t="shared" si="28"/>
        <v>0</v>
      </c>
      <c r="BK29" s="330"/>
      <c r="BL29" s="28">
        <f t="shared" si="29"/>
        <v>0</v>
      </c>
      <c r="BM29" s="330"/>
      <c r="BN29" s="28">
        <f t="shared" si="30"/>
        <v>0</v>
      </c>
      <c r="BO29" s="330"/>
      <c r="BP29" s="28">
        <f t="shared" si="31"/>
        <v>0</v>
      </c>
      <c r="BQ29" s="330"/>
      <c r="BR29" s="28">
        <f t="shared" si="32"/>
        <v>0</v>
      </c>
      <c r="BS29" s="330"/>
      <c r="BT29" s="28">
        <f t="shared" si="33"/>
        <v>0</v>
      </c>
      <c r="BU29" s="330"/>
      <c r="BV29" s="28">
        <f t="shared" si="34"/>
        <v>0</v>
      </c>
      <c r="BW29" s="330"/>
      <c r="BX29" s="28">
        <f t="shared" si="35"/>
        <v>0</v>
      </c>
      <c r="BY29" s="330"/>
      <c r="BZ29" s="28">
        <f t="shared" si="36"/>
        <v>0</v>
      </c>
      <c r="CA29" s="330"/>
      <c r="CB29" s="28">
        <f t="shared" si="37"/>
        <v>0</v>
      </c>
      <c r="CC29" s="330"/>
      <c r="CD29" s="28">
        <f t="shared" si="38"/>
        <v>0</v>
      </c>
      <c r="CE29" s="330"/>
      <c r="CF29" s="28">
        <f t="shared" si="39"/>
        <v>0</v>
      </c>
      <c r="CG29" s="330"/>
      <c r="CH29" s="28">
        <f t="shared" si="40"/>
        <v>0</v>
      </c>
      <c r="CI29" s="330"/>
      <c r="CJ29" s="28">
        <f t="shared" si="41"/>
        <v>0</v>
      </c>
      <c r="CK29" s="330"/>
      <c r="CL29" s="28">
        <f t="shared" si="42"/>
        <v>0</v>
      </c>
      <c r="CM29" s="330"/>
      <c r="CN29" s="28">
        <f t="shared" si="43"/>
        <v>0</v>
      </c>
      <c r="CO29" s="330"/>
      <c r="CP29" s="28">
        <f t="shared" si="44"/>
        <v>0</v>
      </c>
      <c r="CQ29" s="330"/>
      <c r="CR29" s="28">
        <f t="shared" si="45"/>
        <v>0</v>
      </c>
      <c r="CS29" s="330"/>
      <c r="CT29" s="28">
        <f t="shared" si="46"/>
        <v>0</v>
      </c>
      <c r="CU29" s="330"/>
      <c r="CV29" s="28">
        <f t="shared" si="47"/>
        <v>0</v>
      </c>
      <c r="CW29" s="330"/>
      <c r="CX29" s="28">
        <f t="shared" si="48"/>
        <v>0</v>
      </c>
      <c r="CY29" s="330"/>
      <c r="CZ29" s="28">
        <f t="shared" si="49"/>
        <v>0</v>
      </c>
      <c r="DA29" s="42">
        <f t="shared" si="50"/>
        <v>0</v>
      </c>
      <c r="DB29" s="27">
        <f t="shared" si="51"/>
        <v>0</v>
      </c>
    </row>
    <row r="30" spans="2:106" ht="12" customHeight="1" x14ac:dyDescent="0.2">
      <c r="B30" s="67" t="s">
        <v>246</v>
      </c>
      <c r="C30" s="328"/>
      <c r="D30" s="68"/>
      <c r="E30" s="329"/>
      <c r="F30" s="28">
        <f t="shared" si="0"/>
        <v>0</v>
      </c>
      <c r="G30" s="329"/>
      <c r="H30" s="28">
        <f t="shared" si="1"/>
        <v>0</v>
      </c>
      <c r="I30" s="330"/>
      <c r="J30" s="28">
        <f t="shared" si="2"/>
        <v>0</v>
      </c>
      <c r="K30" s="330"/>
      <c r="L30" s="28">
        <f t="shared" si="3"/>
        <v>0</v>
      </c>
      <c r="M30" s="330"/>
      <c r="N30" s="28">
        <f t="shared" si="4"/>
        <v>0</v>
      </c>
      <c r="O30" s="330"/>
      <c r="P30" s="28">
        <f t="shared" si="5"/>
        <v>0</v>
      </c>
      <c r="Q30" s="330"/>
      <c r="R30" s="28">
        <f t="shared" si="6"/>
        <v>0</v>
      </c>
      <c r="S30" s="330"/>
      <c r="T30" s="28">
        <f t="shared" si="7"/>
        <v>0</v>
      </c>
      <c r="U30" s="330"/>
      <c r="V30" s="28">
        <f t="shared" si="8"/>
        <v>0</v>
      </c>
      <c r="W30" s="330"/>
      <c r="X30" s="28">
        <f t="shared" si="9"/>
        <v>0</v>
      </c>
      <c r="Y30" s="330"/>
      <c r="Z30" s="28">
        <f t="shared" si="10"/>
        <v>0</v>
      </c>
      <c r="AA30" s="330"/>
      <c r="AB30" s="28">
        <f t="shared" si="11"/>
        <v>0</v>
      </c>
      <c r="AC30" s="330"/>
      <c r="AD30" s="28">
        <f t="shared" si="12"/>
        <v>0</v>
      </c>
      <c r="AE30" s="330"/>
      <c r="AF30" s="28">
        <f t="shared" si="13"/>
        <v>0</v>
      </c>
      <c r="AG30" s="330"/>
      <c r="AH30" s="28">
        <f t="shared" si="14"/>
        <v>0</v>
      </c>
      <c r="AI30" s="330"/>
      <c r="AJ30" s="28">
        <f t="shared" si="15"/>
        <v>0</v>
      </c>
      <c r="AK30" s="330"/>
      <c r="AL30" s="28">
        <f t="shared" si="16"/>
        <v>0</v>
      </c>
      <c r="AM30" s="330"/>
      <c r="AN30" s="28">
        <f t="shared" si="17"/>
        <v>0</v>
      </c>
      <c r="AO30" s="330"/>
      <c r="AP30" s="28">
        <f t="shared" si="18"/>
        <v>0</v>
      </c>
      <c r="AQ30" s="330"/>
      <c r="AR30" s="28">
        <f t="shared" si="19"/>
        <v>0</v>
      </c>
      <c r="AS30" s="330"/>
      <c r="AT30" s="28">
        <f t="shared" si="20"/>
        <v>0</v>
      </c>
      <c r="AU30" s="330"/>
      <c r="AV30" s="28">
        <f t="shared" si="21"/>
        <v>0</v>
      </c>
      <c r="AW30" s="330"/>
      <c r="AX30" s="28">
        <f t="shared" si="22"/>
        <v>0</v>
      </c>
      <c r="AY30" s="330"/>
      <c r="AZ30" s="28">
        <f t="shared" si="23"/>
        <v>0</v>
      </c>
      <c r="BA30" s="330"/>
      <c r="BB30" s="28">
        <f t="shared" si="24"/>
        <v>0</v>
      </c>
      <c r="BC30" s="330"/>
      <c r="BD30" s="28">
        <f t="shared" si="25"/>
        <v>0</v>
      </c>
      <c r="BE30" s="330"/>
      <c r="BF30" s="28">
        <f t="shared" si="26"/>
        <v>0</v>
      </c>
      <c r="BG30" s="330"/>
      <c r="BH30" s="28">
        <f t="shared" si="27"/>
        <v>0</v>
      </c>
      <c r="BI30" s="330"/>
      <c r="BJ30" s="28">
        <f t="shared" si="28"/>
        <v>0</v>
      </c>
      <c r="BK30" s="330"/>
      <c r="BL30" s="28">
        <f t="shared" si="29"/>
        <v>0</v>
      </c>
      <c r="BM30" s="330"/>
      <c r="BN30" s="28">
        <f t="shared" si="30"/>
        <v>0</v>
      </c>
      <c r="BO30" s="330"/>
      <c r="BP30" s="28">
        <f t="shared" si="31"/>
        <v>0</v>
      </c>
      <c r="BQ30" s="330"/>
      <c r="BR30" s="28">
        <f t="shared" si="32"/>
        <v>0</v>
      </c>
      <c r="BS30" s="330"/>
      <c r="BT30" s="28">
        <f t="shared" si="33"/>
        <v>0</v>
      </c>
      <c r="BU30" s="330"/>
      <c r="BV30" s="28">
        <f t="shared" si="34"/>
        <v>0</v>
      </c>
      <c r="BW30" s="330"/>
      <c r="BX30" s="28">
        <f t="shared" si="35"/>
        <v>0</v>
      </c>
      <c r="BY30" s="330"/>
      <c r="BZ30" s="28">
        <f t="shared" si="36"/>
        <v>0</v>
      </c>
      <c r="CA30" s="330"/>
      <c r="CB30" s="28">
        <f t="shared" si="37"/>
        <v>0</v>
      </c>
      <c r="CC30" s="330"/>
      <c r="CD30" s="28">
        <f t="shared" si="38"/>
        <v>0</v>
      </c>
      <c r="CE30" s="330"/>
      <c r="CF30" s="28">
        <f t="shared" si="39"/>
        <v>0</v>
      </c>
      <c r="CG30" s="330"/>
      <c r="CH30" s="28">
        <f t="shared" si="40"/>
        <v>0</v>
      </c>
      <c r="CI30" s="330"/>
      <c r="CJ30" s="28">
        <f t="shared" si="41"/>
        <v>0</v>
      </c>
      <c r="CK30" s="330"/>
      <c r="CL30" s="28">
        <f t="shared" si="42"/>
        <v>0</v>
      </c>
      <c r="CM30" s="330"/>
      <c r="CN30" s="28">
        <f t="shared" si="43"/>
        <v>0</v>
      </c>
      <c r="CO30" s="330"/>
      <c r="CP30" s="28">
        <f t="shared" si="44"/>
        <v>0</v>
      </c>
      <c r="CQ30" s="330"/>
      <c r="CR30" s="28">
        <f t="shared" si="45"/>
        <v>0</v>
      </c>
      <c r="CS30" s="330"/>
      <c r="CT30" s="28">
        <f t="shared" si="46"/>
        <v>0</v>
      </c>
      <c r="CU30" s="330"/>
      <c r="CV30" s="28">
        <f t="shared" si="47"/>
        <v>0</v>
      </c>
      <c r="CW30" s="330"/>
      <c r="CX30" s="28">
        <f t="shared" si="48"/>
        <v>0</v>
      </c>
      <c r="CY30" s="330"/>
      <c r="CZ30" s="28">
        <f t="shared" si="49"/>
        <v>0</v>
      </c>
      <c r="DA30" s="42">
        <f t="shared" si="50"/>
        <v>0</v>
      </c>
      <c r="DB30" s="27">
        <f t="shared" si="51"/>
        <v>0</v>
      </c>
    </row>
    <row r="31" spans="2:106" ht="12" customHeight="1" x14ac:dyDescent="0.2">
      <c r="B31" s="67" t="s">
        <v>247</v>
      </c>
      <c r="C31" s="328"/>
      <c r="D31" s="68"/>
      <c r="E31" s="329"/>
      <c r="F31" s="28">
        <f t="shared" si="0"/>
        <v>0</v>
      </c>
      <c r="G31" s="329"/>
      <c r="H31" s="28">
        <f t="shared" si="1"/>
        <v>0</v>
      </c>
      <c r="I31" s="330"/>
      <c r="J31" s="28">
        <f t="shared" si="2"/>
        <v>0</v>
      </c>
      <c r="K31" s="330"/>
      <c r="L31" s="28">
        <f t="shared" si="3"/>
        <v>0</v>
      </c>
      <c r="M31" s="330"/>
      <c r="N31" s="28">
        <f t="shared" si="4"/>
        <v>0</v>
      </c>
      <c r="O31" s="330"/>
      <c r="P31" s="28">
        <f t="shared" si="5"/>
        <v>0</v>
      </c>
      <c r="Q31" s="330"/>
      <c r="R31" s="28">
        <f t="shared" si="6"/>
        <v>0</v>
      </c>
      <c r="S31" s="330"/>
      <c r="T31" s="28">
        <f t="shared" si="7"/>
        <v>0</v>
      </c>
      <c r="U31" s="330"/>
      <c r="V31" s="28">
        <f t="shared" si="8"/>
        <v>0</v>
      </c>
      <c r="W31" s="330"/>
      <c r="X31" s="28">
        <f t="shared" si="9"/>
        <v>0</v>
      </c>
      <c r="Y31" s="330"/>
      <c r="Z31" s="28">
        <f t="shared" si="10"/>
        <v>0</v>
      </c>
      <c r="AA31" s="330"/>
      <c r="AB31" s="28">
        <f t="shared" si="11"/>
        <v>0</v>
      </c>
      <c r="AC31" s="330"/>
      <c r="AD31" s="28">
        <f t="shared" si="12"/>
        <v>0</v>
      </c>
      <c r="AE31" s="330"/>
      <c r="AF31" s="28">
        <f t="shared" si="13"/>
        <v>0</v>
      </c>
      <c r="AG31" s="330"/>
      <c r="AH31" s="28">
        <f t="shared" si="14"/>
        <v>0</v>
      </c>
      <c r="AI31" s="330"/>
      <c r="AJ31" s="28">
        <f t="shared" si="15"/>
        <v>0</v>
      </c>
      <c r="AK31" s="330"/>
      <c r="AL31" s="28">
        <f t="shared" si="16"/>
        <v>0</v>
      </c>
      <c r="AM31" s="330"/>
      <c r="AN31" s="28">
        <f t="shared" si="17"/>
        <v>0</v>
      </c>
      <c r="AO31" s="330"/>
      <c r="AP31" s="28">
        <f t="shared" si="18"/>
        <v>0</v>
      </c>
      <c r="AQ31" s="330"/>
      <c r="AR31" s="28">
        <f t="shared" si="19"/>
        <v>0</v>
      </c>
      <c r="AS31" s="330"/>
      <c r="AT31" s="28">
        <f t="shared" si="20"/>
        <v>0</v>
      </c>
      <c r="AU31" s="330"/>
      <c r="AV31" s="28">
        <f t="shared" si="21"/>
        <v>0</v>
      </c>
      <c r="AW31" s="330"/>
      <c r="AX31" s="28">
        <f t="shared" si="22"/>
        <v>0</v>
      </c>
      <c r="AY31" s="330"/>
      <c r="AZ31" s="28">
        <f t="shared" si="23"/>
        <v>0</v>
      </c>
      <c r="BA31" s="330"/>
      <c r="BB31" s="28">
        <f t="shared" si="24"/>
        <v>0</v>
      </c>
      <c r="BC31" s="330"/>
      <c r="BD31" s="28">
        <f t="shared" si="25"/>
        <v>0</v>
      </c>
      <c r="BE31" s="330"/>
      <c r="BF31" s="28">
        <f t="shared" si="26"/>
        <v>0</v>
      </c>
      <c r="BG31" s="330"/>
      <c r="BH31" s="28">
        <f t="shared" si="27"/>
        <v>0</v>
      </c>
      <c r="BI31" s="330"/>
      <c r="BJ31" s="28">
        <f t="shared" si="28"/>
        <v>0</v>
      </c>
      <c r="BK31" s="330"/>
      <c r="BL31" s="28">
        <f t="shared" si="29"/>
        <v>0</v>
      </c>
      <c r="BM31" s="330"/>
      <c r="BN31" s="28">
        <f t="shared" si="30"/>
        <v>0</v>
      </c>
      <c r="BO31" s="330"/>
      <c r="BP31" s="28">
        <f t="shared" si="31"/>
        <v>0</v>
      </c>
      <c r="BQ31" s="330"/>
      <c r="BR31" s="28">
        <f t="shared" si="32"/>
        <v>0</v>
      </c>
      <c r="BS31" s="330"/>
      <c r="BT31" s="28">
        <f t="shared" si="33"/>
        <v>0</v>
      </c>
      <c r="BU31" s="330"/>
      <c r="BV31" s="28">
        <f t="shared" si="34"/>
        <v>0</v>
      </c>
      <c r="BW31" s="330"/>
      <c r="BX31" s="28">
        <f t="shared" si="35"/>
        <v>0</v>
      </c>
      <c r="BY31" s="330"/>
      <c r="BZ31" s="28">
        <f t="shared" si="36"/>
        <v>0</v>
      </c>
      <c r="CA31" s="330"/>
      <c r="CB31" s="28">
        <f t="shared" si="37"/>
        <v>0</v>
      </c>
      <c r="CC31" s="330"/>
      <c r="CD31" s="28">
        <f t="shared" si="38"/>
        <v>0</v>
      </c>
      <c r="CE31" s="330"/>
      <c r="CF31" s="28">
        <f t="shared" si="39"/>
        <v>0</v>
      </c>
      <c r="CG31" s="330"/>
      <c r="CH31" s="28">
        <f t="shared" si="40"/>
        <v>0</v>
      </c>
      <c r="CI31" s="330"/>
      <c r="CJ31" s="28">
        <f t="shared" si="41"/>
        <v>0</v>
      </c>
      <c r="CK31" s="330"/>
      <c r="CL31" s="28">
        <f t="shared" si="42"/>
        <v>0</v>
      </c>
      <c r="CM31" s="330"/>
      <c r="CN31" s="28">
        <f t="shared" si="43"/>
        <v>0</v>
      </c>
      <c r="CO31" s="330"/>
      <c r="CP31" s="28">
        <f t="shared" si="44"/>
        <v>0</v>
      </c>
      <c r="CQ31" s="330"/>
      <c r="CR31" s="28">
        <f t="shared" si="45"/>
        <v>0</v>
      </c>
      <c r="CS31" s="330"/>
      <c r="CT31" s="28">
        <f t="shared" si="46"/>
        <v>0</v>
      </c>
      <c r="CU31" s="330"/>
      <c r="CV31" s="28">
        <f t="shared" si="47"/>
        <v>0</v>
      </c>
      <c r="CW31" s="330"/>
      <c r="CX31" s="28">
        <f t="shared" si="48"/>
        <v>0</v>
      </c>
      <c r="CY31" s="330"/>
      <c r="CZ31" s="28">
        <f t="shared" si="49"/>
        <v>0</v>
      </c>
      <c r="DA31" s="42">
        <f t="shared" si="50"/>
        <v>0</v>
      </c>
      <c r="DB31" s="27">
        <f t="shared" si="51"/>
        <v>0</v>
      </c>
    </row>
    <row r="32" spans="2:106" ht="12" customHeight="1" x14ac:dyDescent="0.2">
      <c r="B32" s="67" t="s">
        <v>248</v>
      </c>
      <c r="C32" s="328"/>
      <c r="D32" s="68"/>
      <c r="E32" s="329"/>
      <c r="F32" s="28">
        <f t="shared" si="0"/>
        <v>0</v>
      </c>
      <c r="G32" s="329"/>
      <c r="H32" s="28">
        <f t="shared" si="1"/>
        <v>0</v>
      </c>
      <c r="I32" s="330"/>
      <c r="J32" s="28">
        <f t="shared" si="2"/>
        <v>0</v>
      </c>
      <c r="K32" s="330"/>
      <c r="L32" s="28">
        <f t="shared" si="3"/>
        <v>0</v>
      </c>
      <c r="M32" s="330"/>
      <c r="N32" s="28">
        <f t="shared" si="4"/>
        <v>0</v>
      </c>
      <c r="O32" s="330"/>
      <c r="P32" s="28">
        <f t="shared" si="5"/>
        <v>0</v>
      </c>
      <c r="Q32" s="330"/>
      <c r="R32" s="28">
        <f t="shared" si="6"/>
        <v>0</v>
      </c>
      <c r="S32" s="330"/>
      <c r="T32" s="28">
        <f t="shared" si="7"/>
        <v>0</v>
      </c>
      <c r="U32" s="330"/>
      <c r="V32" s="28">
        <f t="shared" si="8"/>
        <v>0</v>
      </c>
      <c r="W32" s="330"/>
      <c r="X32" s="28">
        <f t="shared" si="9"/>
        <v>0</v>
      </c>
      <c r="Y32" s="330"/>
      <c r="Z32" s="28">
        <f t="shared" si="10"/>
        <v>0</v>
      </c>
      <c r="AA32" s="330"/>
      <c r="AB32" s="28">
        <f t="shared" si="11"/>
        <v>0</v>
      </c>
      <c r="AC32" s="330"/>
      <c r="AD32" s="28">
        <f t="shared" si="12"/>
        <v>0</v>
      </c>
      <c r="AE32" s="330"/>
      <c r="AF32" s="28">
        <f t="shared" si="13"/>
        <v>0</v>
      </c>
      <c r="AG32" s="330"/>
      <c r="AH32" s="28">
        <f t="shared" si="14"/>
        <v>0</v>
      </c>
      <c r="AI32" s="330"/>
      <c r="AJ32" s="28">
        <f t="shared" si="15"/>
        <v>0</v>
      </c>
      <c r="AK32" s="330"/>
      <c r="AL32" s="28">
        <f t="shared" si="16"/>
        <v>0</v>
      </c>
      <c r="AM32" s="330"/>
      <c r="AN32" s="28">
        <f t="shared" si="17"/>
        <v>0</v>
      </c>
      <c r="AO32" s="330"/>
      <c r="AP32" s="28">
        <f t="shared" si="18"/>
        <v>0</v>
      </c>
      <c r="AQ32" s="330"/>
      <c r="AR32" s="28">
        <f t="shared" si="19"/>
        <v>0</v>
      </c>
      <c r="AS32" s="330"/>
      <c r="AT32" s="28">
        <f t="shared" si="20"/>
        <v>0</v>
      </c>
      <c r="AU32" s="330"/>
      <c r="AV32" s="28">
        <f t="shared" si="21"/>
        <v>0</v>
      </c>
      <c r="AW32" s="330"/>
      <c r="AX32" s="28">
        <f t="shared" si="22"/>
        <v>0</v>
      </c>
      <c r="AY32" s="330"/>
      <c r="AZ32" s="28">
        <f t="shared" si="23"/>
        <v>0</v>
      </c>
      <c r="BA32" s="330"/>
      <c r="BB32" s="28">
        <f t="shared" si="24"/>
        <v>0</v>
      </c>
      <c r="BC32" s="330"/>
      <c r="BD32" s="28">
        <f t="shared" si="25"/>
        <v>0</v>
      </c>
      <c r="BE32" s="330"/>
      <c r="BF32" s="28">
        <f t="shared" si="26"/>
        <v>0</v>
      </c>
      <c r="BG32" s="330"/>
      <c r="BH32" s="28">
        <f t="shared" si="27"/>
        <v>0</v>
      </c>
      <c r="BI32" s="330"/>
      <c r="BJ32" s="28">
        <f t="shared" si="28"/>
        <v>0</v>
      </c>
      <c r="BK32" s="330"/>
      <c r="BL32" s="28">
        <f t="shared" si="29"/>
        <v>0</v>
      </c>
      <c r="BM32" s="330"/>
      <c r="BN32" s="28">
        <f t="shared" si="30"/>
        <v>0</v>
      </c>
      <c r="BO32" s="330"/>
      <c r="BP32" s="28">
        <f t="shared" si="31"/>
        <v>0</v>
      </c>
      <c r="BQ32" s="330"/>
      <c r="BR32" s="28">
        <f t="shared" si="32"/>
        <v>0</v>
      </c>
      <c r="BS32" s="330"/>
      <c r="BT32" s="28">
        <f t="shared" si="33"/>
        <v>0</v>
      </c>
      <c r="BU32" s="330"/>
      <c r="BV32" s="28">
        <f t="shared" si="34"/>
        <v>0</v>
      </c>
      <c r="BW32" s="330"/>
      <c r="BX32" s="28">
        <f t="shared" si="35"/>
        <v>0</v>
      </c>
      <c r="BY32" s="330"/>
      <c r="BZ32" s="28">
        <f t="shared" si="36"/>
        <v>0</v>
      </c>
      <c r="CA32" s="330"/>
      <c r="CB32" s="28">
        <f t="shared" si="37"/>
        <v>0</v>
      </c>
      <c r="CC32" s="330"/>
      <c r="CD32" s="28">
        <f t="shared" si="38"/>
        <v>0</v>
      </c>
      <c r="CE32" s="330"/>
      <c r="CF32" s="28">
        <f t="shared" si="39"/>
        <v>0</v>
      </c>
      <c r="CG32" s="330"/>
      <c r="CH32" s="28">
        <f t="shared" si="40"/>
        <v>0</v>
      </c>
      <c r="CI32" s="330"/>
      <c r="CJ32" s="28">
        <f t="shared" si="41"/>
        <v>0</v>
      </c>
      <c r="CK32" s="330"/>
      <c r="CL32" s="28">
        <f t="shared" si="42"/>
        <v>0</v>
      </c>
      <c r="CM32" s="330"/>
      <c r="CN32" s="28">
        <f t="shared" si="43"/>
        <v>0</v>
      </c>
      <c r="CO32" s="330"/>
      <c r="CP32" s="28">
        <f t="shared" si="44"/>
        <v>0</v>
      </c>
      <c r="CQ32" s="330"/>
      <c r="CR32" s="28">
        <f t="shared" si="45"/>
        <v>0</v>
      </c>
      <c r="CS32" s="330"/>
      <c r="CT32" s="28">
        <f t="shared" si="46"/>
        <v>0</v>
      </c>
      <c r="CU32" s="330"/>
      <c r="CV32" s="28">
        <f t="shared" si="47"/>
        <v>0</v>
      </c>
      <c r="CW32" s="330"/>
      <c r="CX32" s="28">
        <f t="shared" si="48"/>
        <v>0</v>
      </c>
      <c r="CY32" s="330"/>
      <c r="CZ32" s="28">
        <f t="shared" si="49"/>
        <v>0</v>
      </c>
      <c r="DA32" s="42">
        <f t="shared" si="50"/>
        <v>0</v>
      </c>
      <c r="DB32" s="27">
        <f t="shared" si="51"/>
        <v>0</v>
      </c>
    </row>
    <row r="33" spans="1:106" ht="12" customHeight="1" x14ac:dyDescent="0.2">
      <c r="B33" s="67" t="s">
        <v>249</v>
      </c>
      <c r="C33" s="328"/>
      <c r="D33" s="68"/>
      <c r="E33" s="329"/>
      <c r="F33" s="28">
        <f t="shared" si="0"/>
        <v>0</v>
      </c>
      <c r="G33" s="329"/>
      <c r="H33" s="28">
        <f t="shared" si="1"/>
        <v>0</v>
      </c>
      <c r="I33" s="330"/>
      <c r="J33" s="28">
        <f t="shared" si="2"/>
        <v>0</v>
      </c>
      <c r="K33" s="330"/>
      <c r="L33" s="28">
        <f t="shared" si="3"/>
        <v>0</v>
      </c>
      <c r="M33" s="330"/>
      <c r="N33" s="28">
        <f t="shared" si="4"/>
        <v>0</v>
      </c>
      <c r="O33" s="330"/>
      <c r="P33" s="28">
        <f t="shared" si="5"/>
        <v>0</v>
      </c>
      <c r="Q33" s="330"/>
      <c r="R33" s="28">
        <f t="shared" si="6"/>
        <v>0</v>
      </c>
      <c r="S33" s="330"/>
      <c r="T33" s="28">
        <f t="shared" si="7"/>
        <v>0</v>
      </c>
      <c r="U33" s="330"/>
      <c r="V33" s="28">
        <f t="shared" si="8"/>
        <v>0</v>
      </c>
      <c r="W33" s="330"/>
      <c r="X33" s="28">
        <f t="shared" si="9"/>
        <v>0</v>
      </c>
      <c r="Y33" s="330"/>
      <c r="Z33" s="28">
        <f t="shared" si="10"/>
        <v>0</v>
      </c>
      <c r="AA33" s="330"/>
      <c r="AB33" s="28">
        <f t="shared" si="11"/>
        <v>0</v>
      </c>
      <c r="AC33" s="330"/>
      <c r="AD33" s="28">
        <f t="shared" si="12"/>
        <v>0</v>
      </c>
      <c r="AE33" s="330"/>
      <c r="AF33" s="28">
        <f t="shared" si="13"/>
        <v>0</v>
      </c>
      <c r="AG33" s="330"/>
      <c r="AH33" s="28">
        <f t="shared" si="14"/>
        <v>0</v>
      </c>
      <c r="AI33" s="330"/>
      <c r="AJ33" s="28">
        <f t="shared" si="15"/>
        <v>0</v>
      </c>
      <c r="AK33" s="330"/>
      <c r="AL33" s="28">
        <f t="shared" si="16"/>
        <v>0</v>
      </c>
      <c r="AM33" s="330"/>
      <c r="AN33" s="28">
        <f t="shared" si="17"/>
        <v>0</v>
      </c>
      <c r="AO33" s="330"/>
      <c r="AP33" s="28">
        <f t="shared" si="18"/>
        <v>0</v>
      </c>
      <c r="AQ33" s="330"/>
      <c r="AR33" s="28">
        <f t="shared" si="19"/>
        <v>0</v>
      </c>
      <c r="AS33" s="330"/>
      <c r="AT33" s="28">
        <f t="shared" si="20"/>
        <v>0</v>
      </c>
      <c r="AU33" s="330"/>
      <c r="AV33" s="28">
        <f t="shared" si="21"/>
        <v>0</v>
      </c>
      <c r="AW33" s="330"/>
      <c r="AX33" s="28">
        <f t="shared" si="22"/>
        <v>0</v>
      </c>
      <c r="AY33" s="330"/>
      <c r="AZ33" s="28">
        <f t="shared" si="23"/>
        <v>0</v>
      </c>
      <c r="BA33" s="330"/>
      <c r="BB33" s="28">
        <f t="shared" si="24"/>
        <v>0</v>
      </c>
      <c r="BC33" s="330"/>
      <c r="BD33" s="28">
        <f t="shared" si="25"/>
        <v>0</v>
      </c>
      <c r="BE33" s="330"/>
      <c r="BF33" s="28">
        <f t="shared" si="26"/>
        <v>0</v>
      </c>
      <c r="BG33" s="330"/>
      <c r="BH33" s="28">
        <f t="shared" si="27"/>
        <v>0</v>
      </c>
      <c r="BI33" s="330"/>
      <c r="BJ33" s="28">
        <f t="shared" si="28"/>
        <v>0</v>
      </c>
      <c r="BK33" s="330"/>
      <c r="BL33" s="28">
        <f t="shared" si="29"/>
        <v>0</v>
      </c>
      <c r="BM33" s="330"/>
      <c r="BN33" s="28">
        <f t="shared" si="30"/>
        <v>0</v>
      </c>
      <c r="BO33" s="330"/>
      <c r="BP33" s="28">
        <f t="shared" si="31"/>
        <v>0</v>
      </c>
      <c r="BQ33" s="330"/>
      <c r="BR33" s="28">
        <f t="shared" si="32"/>
        <v>0</v>
      </c>
      <c r="BS33" s="330"/>
      <c r="BT33" s="28">
        <f t="shared" si="33"/>
        <v>0</v>
      </c>
      <c r="BU33" s="330"/>
      <c r="BV33" s="28">
        <f t="shared" si="34"/>
        <v>0</v>
      </c>
      <c r="BW33" s="330"/>
      <c r="BX33" s="28">
        <f t="shared" si="35"/>
        <v>0</v>
      </c>
      <c r="BY33" s="330"/>
      <c r="BZ33" s="28">
        <f t="shared" si="36"/>
        <v>0</v>
      </c>
      <c r="CA33" s="330"/>
      <c r="CB33" s="28">
        <f t="shared" si="37"/>
        <v>0</v>
      </c>
      <c r="CC33" s="330"/>
      <c r="CD33" s="28">
        <f t="shared" si="38"/>
        <v>0</v>
      </c>
      <c r="CE33" s="330"/>
      <c r="CF33" s="28">
        <f t="shared" si="39"/>
        <v>0</v>
      </c>
      <c r="CG33" s="330"/>
      <c r="CH33" s="28">
        <f t="shared" si="40"/>
        <v>0</v>
      </c>
      <c r="CI33" s="330"/>
      <c r="CJ33" s="28">
        <f t="shared" si="41"/>
        <v>0</v>
      </c>
      <c r="CK33" s="330"/>
      <c r="CL33" s="28">
        <f t="shared" si="42"/>
        <v>0</v>
      </c>
      <c r="CM33" s="330"/>
      <c r="CN33" s="28">
        <f t="shared" si="43"/>
        <v>0</v>
      </c>
      <c r="CO33" s="330"/>
      <c r="CP33" s="28">
        <f t="shared" si="44"/>
        <v>0</v>
      </c>
      <c r="CQ33" s="330"/>
      <c r="CR33" s="28">
        <f t="shared" si="45"/>
        <v>0</v>
      </c>
      <c r="CS33" s="330"/>
      <c r="CT33" s="28">
        <f t="shared" si="46"/>
        <v>0</v>
      </c>
      <c r="CU33" s="330"/>
      <c r="CV33" s="28">
        <f t="shared" si="47"/>
        <v>0</v>
      </c>
      <c r="CW33" s="330"/>
      <c r="CX33" s="28">
        <f t="shared" si="48"/>
        <v>0</v>
      </c>
      <c r="CY33" s="330"/>
      <c r="CZ33" s="28">
        <f t="shared" si="49"/>
        <v>0</v>
      </c>
      <c r="DA33" s="42">
        <f t="shared" si="50"/>
        <v>0</v>
      </c>
      <c r="DB33" s="27">
        <f t="shared" si="51"/>
        <v>0</v>
      </c>
    </row>
    <row r="34" spans="1:106" ht="12" customHeight="1" x14ac:dyDescent="0.2">
      <c r="B34" s="460" t="s">
        <v>452</v>
      </c>
      <c r="C34" s="461"/>
      <c r="D34" s="462"/>
      <c r="E34" s="463"/>
      <c r="F34" s="28">
        <f t="shared" si="0"/>
        <v>0</v>
      </c>
      <c r="G34" s="463"/>
      <c r="H34" s="28">
        <f t="shared" si="1"/>
        <v>0</v>
      </c>
      <c r="I34" s="463"/>
      <c r="J34" s="28">
        <f t="shared" si="2"/>
        <v>0</v>
      </c>
      <c r="K34" s="463"/>
      <c r="L34" s="28">
        <f t="shared" si="3"/>
        <v>0</v>
      </c>
      <c r="M34" s="463"/>
      <c r="N34" s="28">
        <f t="shared" si="4"/>
        <v>0</v>
      </c>
      <c r="O34" s="463"/>
      <c r="P34" s="28">
        <f t="shared" si="5"/>
        <v>0</v>
      </c>
      <c r="Q34" s="463"/>
      <c r="R34" s="28">
        <f t="shared" si="6"/>
        <v>0</v>
      </c>
      <c r="S34" s="463"/>
      <c r="T34" s="28">
        <f t="shared" si="7"/>
        <v>0</v>
      </c>
      <c r="U34" s="463"/>
      <c r="V34" s="28">
        <f t="shared" si="8"/>
        <v>0</v>
      </c>
      <c r="W34" s="463"/>
      <c r="X34" s="28">
        <f t="shared" si="9"/>
        <v>0</v>
      </c>
      <c r="Y34" s="463"/>
      <c r="Z34" s="28">
        <f t="shared" si="10"/>
        <v>0</v>
      </c>
      <c r="AA34" s="463"/>
      <c r="AB34" s="28">
        <f t="shared" si="11"/>
        <v>0</v>
      </c>
      <c r="AC34" s="463"/>
      <c r="AD34" s="28">
        <f t="shared" si="12"/>
        <v>0</v>
      </c>
      <c r="AE34" s="463"/>
      <c r="AF34" s="28">
        <f t="shared" si="13"/>
        <v>0</v>
      </c>
      <c r="AG34" s="463"/>
      <c r="AH34" s="28">
        <f t="shared" si="14"/>
        <v>0</v>
      </c>
      <c r="AI34" s="463"/>
      <c r="AJ34" s="28">
        <f t="shared" si="15"/>
        <v>0</v>
      </c>
      <c r="AK34" s="463"/>
      <c r="AL34" s="28">
        <f t="shared" si="16"/>
        <v>0</v>
      </c>
      <c r="AM34" s="463"/>
      <c r="AN34" s="28">
        <f t="shared" si="17"/>
        <v>0</v>
      </c>
      <c r="AO34" s="463"/>
      <c r="AP34" s="28">
        <f t="shared" si="18"/>
        <v>0</v>
      </c>
      <c r="AQ34" s="463"/>
      <c r="AR34" s="28">
        <f t="shared" si="19"/>
        <v>0</v>
      </c>
      <c r="AS34" s="463"/>
      <c r="AT34" s="28">
        <f t="shared" si="20"/>
        <v>0</v>
      </c>
      <c r="AU34" s="463"/>
      <c r="AV34" s="28">
        <f t="shared" si="21"/>
        <v>0</v>
      </c>
      <c r="AW34" s="463"/>
      <c r="AX34" s="28">
        <f t="shared" si="22"/>
        <v>0</v>
      </c>
      <c r="AY34" s="463"/>
      <c r="AZ34" s="28">
        <f t="shared" si="23"/>
        <v>0</v>
      </c>
      <c r="BA34" s="463"/>
      <c r="BB34" s="28">
        <f t="shared" si="24"/>
        <v>0</v>
      </c>
      <c r="BC34" s="463"/>
      <c r="BD34" s="28">
        <f t="shared" si="25"/>
        <v>0</v>
      </c>
      <c r="BE34" s="463"/>
      <c r="BF34" s="28">
        <f t="shared" si="26"/>
        <v>0</v>
      </c>
      <c r="BG34" s="463"/>
      <c r="BH34" s="28">
        <f t="shared" si="27"/>
        <v>0</v>
      </c>
      <c r="BI34" s="463"/>
      <c r="BJ34" s="28">
        <f t="shared" si="28"/>
        <v>0</v>
      </c>
      <c r="BK34" s="463"/>
      <c r="BL34" s="28">
        <f t="shared" si="29"/>
        <v>0</v>
      </c>
      <c r="BM34" s="463"/>
      <c r="BN34" s="28">
        <f t="shared" si="30"/>
        <v>0</v>
      </c>
      <c r="BO34" s="463"/>
      <c r="BP34" s="28">
        <f t="shared" si="31"/>
        <v>0</v>
      </c>
      <c r="BQ34" s="463"/>
      <c r="BR34" s="28">
        <f t="shared" si="32"/>
        <v>0</v>
      </c>
      <c r="BS34" s="463"/>
      <c r="BT34" s="28">
        <f t="shared" si="33"/>
        <v>0</v>
      </c>
      <c r="BU34" s="463"/>
      <c r="BV34" s="28">
        <f t="shared" si="34"/>
        <v>0</v>
      </c>
      <c r="BW34" s="463"/>
      <c r="BX34" s="28">
        <f t="shared" si="35"/>
        <v>0</v>
      </c>
      <c r="BY34" s="463"/>
      <c r="BZ34" s="28">
        <f t="shared" si="36"/>
        <v>0</v>
      </c>
      <c r="CA34" s="463"/>
      <c r="CB34" s="28">
        <f t="shared" si="37"/>
        <v>0</v>
      </c>
      <c r="CC34" s="463"/>
      <c r="CD34" s="28">
        <f t="shared" si="38"/>
        <v>0</v>
      </c>
      <c r="CE34" s="463"/>
      <c r="CF34" s="28">
        <f t="shared" si="39"/>
        <v>0</v>
      </c>
      <c r="CG34" s="463"/>
      <c r="CH34" s="28">
        <f t="shared" si="40"/>
        <v>0</v>
      </c>
      <c r="CI34" s="463"/>
      <c r="CJ34" s="28">
        <f t="shared" si="41"/>
        <v>0</v>
      </c>
      <c r="CK34" s="463"/>
      <c r="CL34" s="28">
        <f t="shared" si="42"/>
        <v>0</v>
      </c>
      <c r="CM34" s="463"/>
      <c r="CN34" s="28">
        <f t="shared" si="43"/>
        <v>0</v>
      </c>
      <c r="CO34" s="463"/>
      <c r="CP34" s="28">
        <f t="shared" si="44"/>
        <v>0</v>
      </c>
      <c r="CQ34" s="463"/>
      <c r="CR34" s="28">
        <f t="shared" si="45"/>
        <v>0</v>
      </c>
      <c r="CS34" s="463"/>
      <c r="CT34" s="28">
        <f t="shared" si="46"/>
        <v>0</v>
      </c>
      <c r="CU34" s="463"/>
      <c r="CV34" s="28">
        <f t="shared" si="47"/>
        <v>0</v>
      </c>
      <c r="CW34" s="463"/>
      <c r="CX34" s="28">
        <f t="shared" si="48"/>
        <v>0</v>
      </c>
      <c r="CY34" s="463"/>
      <c r="CZ34" s="28">
        <f t="shared" ref="CZ34" si="104">C34*CY34</f>
        <v>0</v>
      </c>
      <c r="DA34" s="42">
        <f t="shared" ref="DA34" si="105">SUM(E34+G34+I34+K34+M34+O34+Q34+S34+U34+W34+Y34+AA34+AC34+AE34+AG34+AI34+AK34+AM34+AO34+AQ34+AS34+AU34+AW34+AY34+BA34+BC34+BE34+BG34+BI34+BK34+BM34+BO34+BQ34+BS34+BU34+BW34+BY34+CA34+CC34+CE34+CG34+CI34+CK34+CM34+CO34+CQ34+CS34+CU34+CW34+CY34)</f>
        <v>0</v>
      </c>
      <c r="DB34" s="27">
        <f t="shared" ref="DB34" si="106">SUM(F34+H34+J34+L34+N34+P34+R34+T34+V34+X34+Z34+AB34+AD34+AF34+AH34+AJ34+AL34+AN34+AP34+AR34+AT34+AV34+AX34+AZ34+BB34+BD34+BF34+BH34+BJ34+BL34+BN34+BP34+BR34+BT34+BV34+BX34+BZ34+CB34+CD34+CF34+CH34+CJ34+CL34+CN34+CP34+CR34+CT34+CV34+CX34+CZ34)</f>
        <v>0</v>
      </c>
    </row>
    <row r="35" spans="1:106" ht="12" customHeight="1" x14ac:dyDescent="0.2">
      <c r="B35" s="67" t="s">
        <v>250</v>
      </c>
      <c r="C35" s="328"/>
      <c r="D35" s="68"/>
      <c r="E35" s="329"/>
      <c r="F35" s="28">
        <f t="shared" si="0"/>
        <v>0</v>
      </c>
      <c r="G35" s="329"/>
      <c r="H35" s="28">
        <f t="shared" si="1"/>
        <v>0</v>
      </c>
      <c r="I35" s="330"/>
      <c r="J35" s="28">
        <f t="shared" si="2"/>
        <v>0</v>
      </c>
      <c r="K35" s="330"/>
      <c r="L35" s="28">
        <f t="shared" si="3"/>
        <v>0</v>
      </c>
      <c r="M35" s="330"/>
      <c r="N35" s="28">
        <f t="shared" si="4"/>
        <v>0</v>
      </c>
      <c r="O35" s="330"/>
      <c r="P35" s="28">
        <f t="shared" si="5"/>
        <v>0</v>
      </c>
      <c r="Q35" s="330"/>
      <c r="R35" s="28">
        <f t="shared" si="6"/>
        <v>0</v>
      </c>
      <c r="S35" s="330"/>
      <c r="T35" s="28">
        <f t="shared" si="7"/>
        <v>0</v>
      </c>
      <c r="U35" s="330"/>
      <c r="V35" s="28">
        <f t="shared" si="8"/>
        <v>0</v>
      </c>
      <c r="W35" s="330"/>
      <c r="X35" s="28">
        <f t="shared" si="9"/>
        <v>0</v>
      </c>
      <c r="Y35" s="330"/>
      <c r="Z35" s="28">
        <f t="shared" si="10"/>
        <v>0</v>
      </c>
      <c r="AA35" s="330"/>
      <c r="AB35" s="28">
        <f t="shared" si="11"/>
        <v>0</v>
      </c>
      <c r="AC35" s="330"/>
      <c r="AD35" s="28">
        <f t="shared" si="12"/>
        <v>0</v>
      </c>
      <c r="AE35" s="330"/>
      <c r="AF35" s="28">
        <f t="shared" si="13"/>
        <v>0</v>
      </c>
      <c r="AG35" s="330"/>
      <c r="AH35" s="28">
        <f t="shared" si="14"/>
        <v>0</v>
      </c>
      <c r="AI35" s="330"/>
      <c r="AJ35" s="28">
        <f t="shared" si="15"/>
        <v>0</v>
      </c>
      <c r="AK35" s="330"/>
      <c r="AL35" s="28">
        <f t="shared" si="16"/>
        <v>0</v>
      </c>
      <c r="AM35" s="330"/>
      <c r="AN35" s="28">
        <f t="shared" si="17"/>
        <v>0</v>
      </c>
      <c r="AO35" s="330"/>
      <c r="AP35" s="28">
        <f t="shared" si="18"/>
        <v>0</v>
      </c>
      <c r="AQ35" s="330"/>
      <c r="AR35" s="28">
        <f t="shared" si="19"/>
        <v>0</v>
      </c>
      <c r="AS35" s="330"/>
      <c r="AT35" s="28">
        <f t="shared" si="20"/>
        <v>0</v>
      </c>
      <c r="AU35" s="330"/>
      <c r="AV35" s="28">
        <f t="shared" si="21"/>
        <v>0</v>
      </c>
      <c r="AW35" s="330"/>
      <c r="AX35" s="28">
        <f t="shared" si="22"/>
        <v>0</v>
      </c>
      <c r="AY35" s="330"/>
      <c r="AZ35" s="28">
        <f t="shared" si="23"/>
        <v>0</v>
      </c>
      <c r="BA35" s="330"/>
      <c r="BB35" s="28">
        <f t="shared" si="24"/>
        <v>0</v>
      </c>
      <c r="BC35" s="330"/>
      <c r="BD35" s="28">
        <f t="shared" si="25"/>
        <v>0</v>
      </c>
      <c r="BE35" s="330"/>
      <c r="BF35" s="28">
        <f t="shared" si="26"/>
        <v>0</v>
      </c>
      <c r="BG35" s="330"/>
      <c r="BH35" s="28">
        <f t="shared" si="27"/>
        <v>0</v>
      </c>
      <c r="BI35" s="330"/>
      <c r="BJ35" s="28">
        <f t="shared" si="28"/>
        <v>0</v>
      </c>
      <c r="BK35" s="330"/>
      <c r="BL35" s="28">
        <f t="shared" si="29"/>
        <v>0</v>
      </c>
      <c r="BM35" s="330"/>
      <c r="BN35" s="28">
        <f t="shared" si="30"/>
        <v>0</v>
      </c>
      <c r="BO35" s="330"/>
      <c r="BP35" s="28">
        <f t="shared" si="31"/>
        <v>0</v>
      </c>
      <c r="BQ35" s="330"/>
      <c r="BR35" s="28">
        <f t="shared" si="32"/>
        <v>0</v>
      </c>
      <c r="BS35" s="330"/>
      <c r="BT35" s="28">
        <f t="shared" si="33"/>
        <v>0</v>
      </c>
      <c r="BU35" s="330"/>
      <c r="BV35" s="28">
        <f t="shared" si="34"/>
        <v>0</v>
      </c>
      <c r="BW35" s="330"/>
      <c r="BX35" s="28">
        <f t="shared" si="35"/>
        <v>0</v>
      </c>
      <c r="BY35" s="330"/>
      <c r="BZ35" s="28">
        <f t="shared" si="36"/>
        <v>0</v>
      </c>
      <c r="CA35" s="330"/>
      <c r="CB35" s="28">
        <f t="shared" si="37"/>
        <v>0</v>
      </c>
      <c r="CC35" s="330"/>
      <c r="CD35" s="28">
        <f t="shared" si="38"/>
        <v>0</v>
      </c>
      <c r="CE35" s="330"/>
      <c r="CF35" s="28">
        <f t="shared" si="39"/>
        <v>0</v>
      </c>
      <c r="CG35" s="330"/>
      <c r="CH35" s="28">
        <f t="shared" si="40"/>
        <v>0</v>
      </c>
      <c r="CI35" s="330"/>
      <c r="CJ35" s="28">
        <f t="shared" si="41"/>
        <v>0</v>
      </c>
      <c r="CK35" s="330"/>
      <c r="CL35" s="28">
        <f t="shared" si="42"/>
        <v>0</v>
      </c>
      <c r="CM35" s="330"/>
      <c r="CN35" s="28">
        <f t="shared" si="43"/>
        <v>0</v>
      </c>
      <c r="CO35" s="330"/>
      <c r="CP35" s="28">
        <f t="shared" si="44"/>
        <v>0</v>
      </c>
      <c r="CQ35" s="330"/>
      <c r="CR35" s="28">
        <f t="shared" si="45"/>
        <v>0</v>
      </c>
      <c r="CS35" s="330"/>
      <c r="CT35" s="28">
        <f t="shared" si="46"/>
        <v>0</v>
      </c>
      <c r="CU35" s="330"/>
      <c r="CV35" s="28">
        <f t="shared" si="47"/>
        <v>0</v>
      </c>
      <c r="CW35" s="330"/>
      <c r="CX35" s="28">
        <f t="shared" si="48"/>
        <v>0</v>
      </c>
      <c r="CY35" s="330"/>
      <c r="CZ35" s="28">
        <f t="shared" si="49"/>
        <v>0</v>
      </c>
      <c r="DA35" s="42">
        <f t="shared" si="50"/>
        <v>0</v>
      </c>
      <c r="DB35" s="27">
        <f t="shared" si="51"/>
        <v>0</v>
      </c>
    </row>
    <row r="36" spans="1:106" ht="12" customHeight="1" x14ac:dyDescent="0.2">
      <c r="B36" s="67" t="s">
        <v>251</v>
      </c>
      <c r="C36" s="328"/>
      <c r="D36" s="68"/>
      <c r="E36" s="329"/>
      <c r="F36" s="28">
        <f t="shared" si="0"/>
        <v>0</v>
      </c>
      <c r="G36" s="329"/>
      <c r="H36" s="28">
        <f t="shared" si="1"/>
        <v>0</v>
      </c>
      <c r="I36" s="330"/>
      <c r="J36" s="28">
        <f t="shared" si="2"/>
        <v>0</v>
      </c>
      <c r="K36" s="330"/>
      <c r="L36" s="28">
        <f t="shared" si="3"/>
        <v>0</v>
      </c>
      <c r="M36" s="330"/>
      <c r="N36" s="28">
        <f t="shared" si="4"/>
        <v>0</v>
      </c>
      <c r="O36" s="330"/>
      <c r="P36" s="28">
        <f t="shared" si="5"/>
        <v>0</v>
      </c>
      <c r="Q36" s="330"/>
      <c r="R36" s="28">
        <f t="shared" si="6"/>
        <v>0</v>
      </c>
      <c r="S36" s="330"/>
      <c r="T36" s="28">
        <f t="shared" si="7"/>
        <v>0</v>
      </c>
      <c r="U36" s="330"/>
      <c r="V36" s="28">
        <f t="shared" si="8"/>
        <v>0</v>
      </c>
      <c r="W36" s="330"/>
      <c r="X36" s="28">
        <f t="shared" si="9"/>
        <v>0</v>
      </c>
      <c r="Y36" s="330"/>
      <c r="Z36" s="28">
        <f t="shared" si="10"/>
        <v>0</v>
      </c>
      <c r="AA36" s="330"/>
      <c r="AB36" s="28">
        <f t="shared" si="11"/>
        <v>0</v>
      </c>
      <c r="AC36" s="330"/>
      <c r="AD36" s="28">
        <f t="shared" si="12"/>
        <v>0</v>
      </c>
      <c r="AE36" s="330"/>
      <c r="AF36" s="28">
        <f t="shared" si="13"/>
        <v>0</v>
      </c>
      <c r="AG36" s="330"/>
      <c r="AH36" s="28">
        <f t="shared" si="14"/>
        <v>0</v>
      </c>
      <c r="AI36" s="330"/>
      <c r="AJ36" s="28">
        <f t="shared" si="15"/>
        <v>0</v>
      </c>
      <c r="AK36" s="330"/>
      <c r="AL36" s="28">
        <f t="shared" si="16"/>
        <v>0</v>
      </c>
      <c r="AM36" s="330"/>
      <c r="AN36" s="28">
        <f t="shared" si="17"/>
        <v>0</v>
      </c>
      <c r="AO36" s="330"/>
      <c r="AP36" s="28">
        <f t="shared" si="18"/>
        <v>0</v>
      </c>
      <c r="AQ36" s="330"/>
      <c r="AR36" s="28">
        <f t="shared" si="19"/>
        <v>0</v>
      </c>
      <c r="AS36" s="330"/>
      <c r="AT36" s="28">
        <f t="shared" si="20"/>
        <v>0</v>
      </c>
      <c r="AU36" s="330"/>
      <c r="AV36" s="28">
        <f t="shared" si="21"/>
        <v>0</v>
      </c>
      <c r="AW36" s="330"/>
      <c r="AX36" s="28">
        <f t="shared" si="22"/>
        <v>0</v>
      </c>
      <c r="AY36" s="330"/>
      <c r="AZ36" s="28">
        <f t="shared" si="23"/>
        <v>0</v>
      </c>
      <c r="BA36" s="330"/>
      <c r="BB36" s="28">
        <f t="shared" si="24"/>
        <v>0</v>
      </c>
      <c r="BC36" s="330"/>
      <c r="BD36" s="28">
        <f t="shared" si="25"/>
        <v>0</v>
      </c>
      <c r="BE36" s="330"/>
      <c r="BF36" s="28">
        <f t="shared" si="26"/>
        <v>0</v>
      </c>
      <c r="BG36" s="330"/>
      <c r="BH36" s="28">
        <f t="shared" si="27"/>
        <v>0</v>
      </c>
      <c r="BI36" s="330"/>
      <c r="BJ36" s="28">
        <f t="shared" si="28"/>
        <v>0</v>
      </c>
      <c r="BK36" s="330"/>
      <c r="BL36" s="28">
        <f t="shared" si="29"/>
        <v>0</v>
      </c>
      <c r="BM36" s="330"/>
      <c r="BN36" s="28">
        <f t="shared" si="30"/>
        <v>0</v>
      </c>
      <c r="BO36" s="330"/>
      <c r="BP36" s="28">
        <f t="shared" si="31"/>
        <v>0</v>
      </c>
      <c r="BQ36" s="330"/>
      <c r="BR36" s="28">
        <f t="shared" si="32"/>
        <v>0</v>
      </c>
      <c r="BS36" s="330"/>
      <c r="BT36" s="28">
        <f t="shared" si="33"/>
        <v>0</v>
      </c>
      <c r="BU36" s="330"/>
      <c r="BV36" s="28">
        <f t="shared" si="34"/>
        <v>0</v>
      </c>
      <c r="BW36" s="330"/>
      <c r="BX36" s="28">
        <f t="shared" si="35"/>
        <v>0</v>
      </c>
      <c r="BY36" s="330"/>
      <c r="BZ36" s="28">
        <f t="shared" si="36"/>
        <v>0</v>
      </c>
      <c r="CA36" s="330"/>
      <c r="CB36" s="28">
        <f t="shared" si="37"/>
        <v>0</v>
      </c>
      <c r="CC36" s="330"/>
      <c r="CD36" s="28">
        <f t="shared" si="38"/>
        <v>0</v>
      </c>
      <c r="CE36" s="330"/>
      <c r="CF36" s="28">
        <f t="shared" si="39"/>
        <v>0</v>
      </c>
      <c r="CG36" s="330"/>
      <c r="CH36" s="28">
        <f t="shared" si="40"/>
        <v>0</v>
      </c>
      <c r="CI36" s="330"/>
      <c r="CJ36" s="28">
        <f t="shared" si="41"/>
        <v>0</v>
      </c>
      <c r="CK36" s="330"/>
      <c r="CL36" s="28">
        <f t="shared" si="42"/>
        <v>0</v>
      </c>
      <c r="CM36" s="330"/>
      <c r="CN36" s="28">
        <f t="shared" si="43"/>
        <v>0</v>
      </c>
      <c r="CO36" s="330"/>
      <c r="CP36" s="28">
        <f t="shared" si="44"/>
        <v>0</v>
      </c>
      <c r="CQ36" s="330"/>
      <c r="CR36" s="28">
        <f t="shared" si="45"/>
        <v>0</v>
      </c>
      <c r="CS36" s="330"/>
      <c r="CT36" s="28">
        <f t="shared" si="46"/>
        <v>0</v>
      </c>
      <c r="CU36" s="330"/>
      <c r="CV36" s="28">
        <f t="shared" si="47"/>
        <v>0</v>
      </c>
      <c r="CW36" s="330"/>
      <c r="CX36" s="28">
        <f t="shared" si="48"/>
        <v>0</v>
      </c>
      <c r="CY36" s="330"/>
      <c r="CZ36" s="28">
        <f t="shared" si="49"/>
        <v>0</v>
      </c>
      <c r="DA36" s="42">
        <f t="shared" si="50"/>
        <v>0</v>
      </c>
      <c r="DB36" s="27">
        <f t="shared" si="51"/>
        <v>0</v>
      </c>
    </row>
    <row r="37" spans="1:106" s="36" customFormat="1" ht="12" customHeight="1" x14ac:dyDescent="0.2">
      <c r="A37" s="36" t="s">
        <v>252</v>
      </c>
      <c r="B37" s="324"/>
      <c r="C37" s="325"/>
      <c r="D37" s="68"/>
      <c r="E37" s="326"/>
      <c r="F37" s="28"/>
      <c r="G37" s="326"/>
      <c r="H37" s="28"/>
      <c r="I37" s="326"/>
      <c r="J37" s="28"/>
      <c r="K37" s="326"/>
      <c r="L37" s="28"/>
      <c r="M37" s="326"/>
      <c r="N37" s="28"/>
      <c r="O37" s="326"/>
      <c r="P37" s="28"/>
      <c r="Q37" s="326"/>
      <c r="R37" s="28"/>
      <c r="S37" s="326"/>
      <c r="T37" s="28"/>
      <c r="U37" s="326"/>
      <c r="V37" s="28"/>
      <c r="W37" s="326"/>
      <c r="X37" s="28"/>
      <c r="Y37" s="326"/>
      <c r="Z37" s="28"/>
      <c r="AA37" s="326"/>
      <c r="AB37" s="28"/>
      <c r="AC37" s="326"/>
      <c r="AD37" s="28"/>
      <c r="AE37" s="326"/>
      <c r="AF37" s="28"/>
      <c r="AG37" s="326"/>
      <c r="AH37" s="28"/>
      <c r="AI37" s="326"/>
      <c r="AJ37" s="28"/>
      <c r="AK37" s="326"/>
      <c r="AL37" s="28"/>
      <c r="AM37" s="326"/>
      <c r="AN37" s="28"/>
      <c r="AO37" s="326"/>
      <c r="AP37" s="28"/>
      <c r="AQ37" s="326"/>
      <c r="AR37" s="28"/>
      <c r="AS37" s="326"/>
      <c r="AT37" s="28"/>
      <c r="AU37" s="326"/>
      <c r="AV37" s="28"/>
      <c r="AW37" s="326"/>
      <c r="AX37" s="28"/>
      <c r="AY37" s="326"/>
      <c r="AZ37" s="28"/>
      <c r="BA37" s="326"/>
      <c r="BB37" s="28"/>
      <c r="BC37" s="326"/>
      <c r="BD37" s="28"/>
      <c r="BE37" s="326"/>
      <c r="BF37" s="28"/>
      <c r="BG37" s="326"/>
      <c r="BH37" s="28"/>
      <c r="BI37" s="326"/>
      <c r="BJ37" s="28"/>
      <c r="BK37" s="326"/>
      <c r="BL37" s="28"/>
      <c r="BM37" s="326"/>
      <c r="BN37" s="28"/>
      <c r="BO37" s="326"/>
      <c r="BP37" s="28"/>
      <c r="BQ37" s="326"/>
      <c r="BR37" s="28"/>
      <c r="BS37" s="326"/>
      <c r="BT37" s="28"/>
      <c r="BU37" s="326"/>
      <c r="BV37" s="28"/>
      <c r="BW37" s="326"/>
      <c r="BX37" s="28"/>
      <c r="BY37" s="326"/>
      <c r="BZ37" s="28"/>
      <c r="CA37" s="326"/>
      <c r="CB37" s="28"/>
      <c r="CC37" s="326"/>
      <c r="CD37" s="28"/>
      <c r="CE37" s="326"/>
      <c r="CF37" s="28"/>
      <c r="CG37" s="326"/>
      <c r="CH37" s="28"/>
      <c r="CI37" s="326"/>
      <c r="CJ37" s="28"/>
      <c r="CK37" s="326"/>
      <c r="CL37" s="28"/>
      <c r="CM37" s="326"/>
      <c r="CN37" s="28"/>
      <c r="CO37" s="326"/>
      <c r="CP37" s="28"/>
      <c r="CQ37" s="326"/>
      <c r="CR37" s="28"/>
      <c r="CS37" s="326"/>
      <c r="CT37" s="28"/>
      <c r="CU37" s="326"/>
      <c r="CV37" s="28"/>
      <c r="CW37" s="326"/>
      <c r="CX37" s="28"/>
      <c r="CY37" s="326"/>
      <c r="CZ37" s="28"/>
      <c r="DA37" s="42"/>
      <c r="DB37" s="27"/>
    </row>
    <row r="38" spans="1:106" s="36" customFormat="1" ht="12" customHeight="1" x14ac:dyDescent="0.2">
      <c r="B38" s="324" t="s">
        <v>380</v>
      </c>
      <c r="C38" s="328"/>
      <c r="D38" s="68"/>
      <c r="E38" s="329"/>
      <c r="F38" s="28">
        <f t="shared" ref="F38" si="107">C38*E38</f>
        <v>0</v>
      </c>
      <c r="G38" s="329"/>
      <c r="H38" s="28">
        <f t="shared" ref="H38" si="108">C38*G38</f>
        <v>0</v>
      </c>
      <c r="I38" s="330"/>
      <c r="J38" s="28">
        <f t="shared" ref="J38" si="109">C38*I38</f>
        <v>0</v>
      </c>
      <c r="K38" s="330"/>
      <c r="L38" s="28">
        <f t="shared" ref="L38" si="110">C38*K38</f>
        <v>0</v>
      </c>
      <c r="M38" s="330"/>
      <c r="N38" s="28">
        <f>C38*M38</f>
        <v>0</v>
      </c>
      <c r="O38" s="330"/>
      <c r="P38" s="28">
        <f t="shared" ref="P38" si="111">C38*O38</f>
        <v>0</v>
      </c>
      <c r="Q38" s="330"/>
      <c r="R38" s="28">
        <f t="shared" ref="R38" si="112">C38*Q38</f>
        <v>0</v>
      </c>
      <c r="S38" s="330"/>
      <c r="T38" s="28">
        <f t="shared" ref="T38" si="113">C38*S38</f>
        <v>0</v>
      </c>
      <c r="U38" s="330"/>
      <c r="V38" s="28">
        <f t="shared" ref="V38" si="114">C38*U38</f>
        <v>0</v>
      </c>
      <c r="W38" s="330"/>
      <c r="X38" s="28">
        <f t="shared" ref="X38" si="115">C38*W38</f>
        <v>0</v>
      </c>
      <c r="Y38" s="330"/>
      <c r="Z38" s="28">
        <f t="shared" ref="Z38" si="116">C38*Y38</f>
        <v>0</v>
      </c>
      <c r="AA38" s="330"/>
      <c r="AB38" s="28">
        <f t="shared" ref="AB38" si="117">C38*AA38</f>
        <v>0</v>
      </c>
      <c r="AC38" s="330"/>
      <c r="AD38" s="28">
        <f t="shared" ref="AD38" si="118">C38*AC38</f>
        <v>0</v>
      </c>
      <c r="AE38" s="330"/>
      <c r="AF38" s="28">
        <f t="shared" ref="AF38" si="119">C38*AE38</f>
        <v>0</v>
      </c>
      <c r="AG38" s="330"/>
      <c r="AH38" s="28">
        <f t="shared" ref="AH38" si="120">C38*AG38</f>
        <v>0</v>
      </c>
      <c r="AI38" s="330"/>
      <c r="AJ38" s="28">
        <f t="shared" ref="AJ38" si="121">C38*AI38</f>
        <v>0</v>
      </c>
      <c r="AK38" s="330"/>
      <c r="AL38" s="28">
        <f t="shared" ref="AL38" si="122">C38*AK38</f>
        <v>0</v>
      </c>
      <c r="AM38" s="330"/>
      <c r="AN38" s="28">
        <f t="shared" ref="AN38" si="123">C38*AM38</f>
        <v>0</v>
      </c>
      <c r="AO38" s="330"/>
      <c r="AP38" s="28">
        <f t="shared" ref="AP38" si="124">C38*AO38</f>
        <v>0</v>
      </c>
      <c r="AQ38" s="330"/>
      <c r="AR38" s="28">
        <f t="shared" ref="AR38" si="125">C38*AQ38</f>
        <v>0</v>
      </c>
      <c r="AS38" s="330"/>
      <c r="AT38" s="28">
        <f t="shared" ref="AT38" si="126">C38*AS38</f>
        <v>0</v>
      </c>
      <c r="AU38" s="330"/>
      <c r="AV38" s="28">
        <f t="shared" ref="AV38" si="127">C38*AU38</f>
        <v>0</v>
      </c>
      <c r="AW38" s="330"/>
      <c r="AX38" s="28">
        <f t="shared" ref="AX38" si="128">C38*AW38</f>
        <v>0</v>
      </c>
      <c r="AY38" s="330"/>
      <c r="AZ38" s="28">
        <f t="shared" ref="AZ38" si="129">C38*AY38</f>
        <v>0</v>
      </c>
      <c r="BA38" s="330"/>
      <c r="BB38" s="28">
        <f t="shared" ref="BB38" si="130">C38*BA38</f>
        <v>0</v>
      </c>
      <c r="BC38" s="330"/>
      <c r="BD38" s="28">
        <f t="shared" ref="BD38" si="131">C38*BC38</f>
        <v>0</v>
      </c>
      <c r="BE38" s="330"/>
      <c r="BF38" s="28">
        <f t="shared" ref="BF38" si="132">C38*BE38</f>
        <v>0</v>
      </c>
      <c r="BG38" s="330"/>
      <c r="BH38" s="28">
        <f t="shared" ref="BH38" si="133">C38*BG38</f>
        <v>0</v>
      </c>
      <c r="BI38" s="330"/>
      <c r="BJ38" s="28">
        <f t="shared" ref="BJ38" si="134">C38*BI38</f>
        <v>0</v>
      </c>
      <c r="BK38" s="330"/>
      <c r="BL38" s="28">
        <f t="shared" ref="BL38" si="135">C38*BK38</f>
        <v>0</v>
      </c>
      <c r="BM38" s="330"/>
      <c r="BN38" s="28">
        <f t="shared" ref="BN38" si="136">C38*BM38</f>
        <v>0</v>
      </c>
      <c r="BO38" s="330"/>
      <c r="BP38" s="28">
        <f t="shared" ref="BP38" si="137">C38*BO38</f>
        <v>0</v>
      </c>
      <c r="BQ38" s="330"/>
      <c r="BR38" s="28">
        <f t="shared" ref="BR38" si="138">C38*BQ38</f>
        <v>0</v>
      </c>
      <c r="BS38" s="330"/>
      <c r="BT38" s="28">
        <f t="shared" ref="BT38" si="139">C38*BS38</f>
        <v>0</v>
      </c>
      <c r="BU38" s="330"/>
      <c r="BV38" s="28">
        <f t="shared" ref="BV38" si="140">C38*BU38</f>
        <v>0</v>
      </c>
      <c r="BW38" s="330"/>
      <c r="BX38" s="28">
        <f t="shared" ref="BX38" si="141">C38*BW38</f>
        <v>0</v>
      </c>
      <c r="BY38" s="330"/>
      <c r="BZ38" s="28">
        <f t="shared" ref="BZ38" si="142">C38*BY38</f>
        <v>0</v>
      </c>
      <c r="CA38" s="330"/>
      <c r="CB38" s="28">
        <f t="shared" ref="CB38" si="143">C38*CA38</f>
        <v>0</v>
      </c>
      <c r="CC38" s="330"/>
      <c r="CD38" s="28">
        <f t="shared" ref="CD38" si="144">C38*CC38</f>
        <v>0</v>
      </c>
      <c r="CE38" s="330"/>
      <c r="CF38" s="28">
        <f t="shared" ref="CF38" si="145">C38*CE38</f>
        <v>0</v>
      </c>
      <c r="CG38" s="330"/>
      <c r="CH38" s="28">
        <f t="shared" ref="CH38" si="146">C38*CG38</f>
        <v>0</v>
      </c>
      <c r="CI38" s="330"/>
      <c r="CJ38" s="28">
        <f t="shared" ref="CJ38" si="147">C38*CI38</f>
        <v>0</v>
      </c>
      <c r="CK38" s="330"/>
      <c r="CL38" s="28">
        <f t="shared" ref="CL38" si="148">C38*CK38</f>
        <v>0</v>
      </c>
      <c r="CM38" s="330"/>
      <c r="CN38" s="28">
        <f t="shared" ref="CN38" si="149">C38*CM38</f>
        <v>0</v>
      </c>
      <c r="CO38" s="330"/>
      <c r="CP38" s="28">
        <f t="shared" ref="CP38" si="150">C38*CO38</f>
        <v>0</v>
      </c>
      <c r="CQ38" s="330"/>
      <c r="CR38" s="28">
        <f t="shared" ref="CR38" si="151">C38*CQ38</f>
        <v>0</v>
      </c>
      <c r="CS38" s="330"/>
      <c r="CT38" s="28">
        <f t="shared" ref="CT38" si="152">C38*CS38</f>
        <v>0</v>
      </c>
      <c r="CU38" s="330"/>
      <c r="CV38" s="28">
        <f t="shared" ref="CV38" si="153">C38*CU38</f>
        <v>0</v>
      </c>
      <c r="CW38" s="330"/>
      <c r="CX38" s="28">
        <f t="shared" ref="CX38" si="154">C38*CW38</f>
        <v>0</v>
      </c>
      <c r="CY38" s="330"/>
      <c r="CZ38" s="28">
        <f t="shared" ref="CZ38" si="155">C38*CY38</f>
        <v>0</v>
      </c>
      <c r="DA38" s="42">
        <f t="shared" ref="DA38" si="156">SUM(E38+G38+I38+K38+M38+O38+Q38+S38+U38+W38+Y38+AA38+AC38+AE38+AG38+AI38+AK38+AM38+AO38+AQ38+AS38+AU38+AW38+AY38+BA38+BC38+BE38+BG38+BI38+BK38+BM38+BO38+BQ38+BS38+BU38+BW38+BY38+CA38+CC38+CE38+CG38+CI38+CK38+CM38+CO38+CQ38+CS38+CU38+CW38+CY38)</f>
        <v>0</v>
      </c>
      <c r="DB38" s="27">
        <f t="shared" ref="DB38" si="157">SUM(F38+H38+J38+L38+N38+P38+R38+T38+V38+X38+Z38+AB38+AD38+AF38+AH38+AJ38+AL38+AN38+AP38+AR38+AT38+AV38+AX38+AZ38+BB38+BD38+BF38+BH38+BJ38+BL38+BN38+BP38+BR38+BT38+BV38+BX38+BZ38+CB38+CD38+CF38+CH38+CJ38+CL38+CN38+CP38+CR38+CT38+CV38+CX38+CZ38)</f>
        <v>0</v>
      </c>
    </row>
    <row r="39" spans="1:106" ht="12" customHeight="1" x14ac:dyDescent="0.2">
      <c r="B39" s="67" t="s">
        <v>372</v>
      </c>
      <c r="C39" s="328"/>
      <c r="D39" s="68"/>
      <c r="E39" s="329"/>
      <c r="F39" s="28">
        <f t="shared" si="0"/>
        <v>0</v>
      </c>
      <c r="G39" s="329"/>
      <c r="H39" s="28">
        <f t="shared" si="1"/>
        <v>0</v>
      </c>
      <c r="I39" s="330"/>
      <c r="J39" s="28">
        <f t="shared" si="2"/>
        <v>0</v>
      </c>
      <c r="K39" s="330"/>
      <c r="L39" s="28">
        <f t="shared" si="3"/>
        <v>0</v>
      </c>
      <c r="M39" s="330"/>
      <c r="N39" s="28">
        <f>C39*M39</f>
        <v>0</v>
      </c>
      <c r="O39" s="330"/>
      <c r="P39" s="28">
        <f t="shared" si="5"/>
        <v>0</v>
      </c>
      <c r="Q39" s="330"/>
      <c r="R39" s="28">
        <f t="shared" si="6"/>
        <v>0</v>
      </c>
      <c r="S39" s="330"/>
      <c r="T39" s="28">
        <f t="shared" si="7"/>
        <v>0</v>
      </c>
      <c r="U39" s="330"/>
      <c r="V39" s="28">
        <f t="shared" si="8"/>
        <v>0</v>
      </c>
      <c r="W39" s="330"/>
      <c r="X39" s="28">
        <f t="shared" si="9"/>
        <v>0</v>
      </c>
      <c r="Y39" s="330"/>
      <c r="Z39" s="28">
        <f t="shared" si="10"/>
        <v>0</v>
      </c>
      <c r="AA39" s="330"/>
      <c r="AB39" s="28">
        <f t="shared" si="11"/>
        <v>0</v>
      </c>
      <c r="AC39" s="330"/>
      <c r="AD39" s="28">
        <f t="shared" si="12"/>
        <v>0</v>
      </c>
      <c r="AE39" s="330"/>
      <c r="AF39" s="28">
        <f t="shared" si="13"/>
        <v>0</v>
      </c>
      <c r="AG39" s="330"/>
      <c r="AH39" s="28">
        <f t="shared" si="14"/>
        <v>0</v>
      </c>
      <c r="AI39" s="330"/>
      <c r="AJ39" s="28">
        <f t="shared" si="15"/>
        <v>0</v>
      </c>
      <c r="AK39" s="330"/>
      <c r="AL39" s="28">
        <f t="shared" si="16"/>
        <v>0</v>
      </c>
      <c r="AM39" s="330"/>
      <c r="AN39" s="28">
        <f t="shared" si="17"/>
        <v>0</v>
      </c>
      <c r="AO39" s="330"/>
      <c r="AP39" s="28">
        <f t="shared" si="18"/>
        <v>0</v>
      </c>
      <c r="AQ39" s="330"/>
      <c r="AR39" s="28">
        <f t="shared" si="19"/>
        <v>0</v>
      </c>
      <c r="AS39" s="330"/>
      <c r="AT39" s="28">
        <f t="shared" si="20"/>
        <v>0</v>
      </c>
      <c r="AU39" s="330"/>
      <c r="AV39" s="28">
        <f t="shared" si="21"/>
        <v>0</v>
      </c>
      <c r="AW39" s="330"/>
      <c r="AX39" s="28">
        <f t="shared" si="22"/>
        <v>0</v>
      </c>
      <c r="AY39" s="330"/>
      <c r="AZ39" s="28">
        <f t="shared" si="23"/>
        <v>0</v>
      </c>
      <c r="BA39" s="330"/>
      <c r="BB39" s="28">
        <f t="shared" si="24"/>
        <v>0</v>
      </c>
      <c r="BC39" s="330"/>
      <c r="BD39" s="28">
        <f t="shared" si="25"/>
        <v>0</v>
      </c>
      <c r="BE39" s="330"/>
      <c r="BF39" s="28">
        <f t="shared" si="26"/>
        <v>0</v>
      </c>
      <c r="BG39" s="330"/>
      <c r="BH39" s="28">
        <f t="shared" si="27"/>
        <v>0</v>
      </c>
      <c r="BI39" s="330"/>
      <c r="BJ39" s="28">
        <f t="shared" si="28"/>
        <v>0</v>
      </c>
      <c r="BK39" s="330"/>
      <c r="BL39" s="28">
        <f t="shared" si="29"/>
        <v>0</v>
      </c>
      <c r="BM39" s="330"/>
      <c r="BN39" s="28">
        <f t="shared" si="30"/>
        <v>0</v>
      </c>
      <c r="BO39" s="330"/>
      <c r="BP39" s="28">
        <f t="shared" si="31"/>
        <v>0</v>
      </c>
      <c r="BQ39" s="330"/>
      <c r="BR39" s="28">
        <f t="shared" si="32"/>
        <v>0</v>
      </c>
      <c r="BS39" s="330"/>
      <c r="BT39" s="28">
        <f t="shared" si="33"/>
        <v>0</v>
      </c>
      <c r="BU39" s="330"/>
      <c r="BV39" s="28">
        <f t="shared" si="34"/>
        <v>0</v>
      </c>
      <c r="BW39" s="330"/>
      <c r="BX39" s="28">
        <f t="shared" si="35"/>
        <v>0</v>
      </c>
      <c r="BY39" s="330"/>
      <c r="BZ39" s="28">
        <f t="shared" si="36"/>
        <v>0</v>
      </c>
      <c r="CA39" s="330"/>
      <c r="CB39" s="28">
        <f t="shared" si="37"/>
        <v>0</v>
      </c>
      <c r="CC39" s="330"/>
      <c r="CD39" s="28">
        <f t="shared" si="38"/>
        <v>0</v>
      </c>
      <c r="CE39" s="330"/>
      <c r="CF39" s="28">
        <f t="shared" si="39"/>
        <v>0</v>
      </c>
      <c r="CG39" s="330"/>
      <c r="CH39" s="28">
        <f t="shared" si="40"/>
        <v>0</v>
      </c>
      <c r="CI39" s="330"/>
      <c r="CJ39" s="28">
        <f t="shared" si="41"/>
        <v>0</v>
      </c>
      <c r="CK39" s="330"/>
      <c r="CL39" s="28">
        <f t="shared" si="42"/>
        <v>0</v>
      </c>
      <c r="CM39" s="330"/>
      <c r="CN39" s="28">
        <f t="shared" si="43"/>
        <v>0</v>
      </c>
      <c r="CO39" s="330"/>
      <c r="CP39" s="28">
        <f t="shared" si="44"/>
        <v>0</v>
      </c>
      <c r="CQ39" s="330"/>
      <c r="CR39" s="28">
        <f t="shared" si="45"/>
        <v>0</v>
      </c>
      <c r="CS39" s="330"/>
      <c r="CT39" s="28">
        <f t="shared" si="46"/>
        <v>0</v>
      </c>
      <c r="CU39" s="330"/>
      <c r="CV39" s="28">
        <f t="shared" si="47"/>
        <v>0</v>
      </c>
      <c r="CW39" s="330"/>
      <c r="CX39" s="28">
        <f t="shared" si="48"/>
        <v>0</v>
      </c>
      <c r="CY39" s="330"/>
      <c r="CZ39" s="28">
        <f t="shared" si="49"/>
        <v>0</v>
      </c>
      <c r="DA39" s="42">
        <f t="shared" si="50"/>
        <v>0</v>
      </c>
      <c r="DB39" s="27">
        <f t="shared" si="51"/>
        <v>0</v>
      </c>
    </row>
    <row r="40" spans="1:106" ht="12" customHeight="1" x14ac:dyDescent="0.2">
      <c r="B40" s="67" t="s">
        <v>253</v>
      </c>
      <c r="C40" s="328"/>
      <c r="D40" s="68"/>
      <c r="E40" s="330"/>
      <c r="F40" s="28">
        <f>C40*E40</f>
        <v>0</v>
      </c>
      <c r="G40" s="330"/>
      <c r="H40" s="28">
        <f t="shared" si="1"/>
        <v>0</v>
      </c>
      <c r="I40" s="330"/>
      <c r="J40" s="28">
        <f t="shared" si="2"/>
        <v>0</v>
      </c>
      <c r="K40" s="330"/>
      <c r="L40" s="28">
        <f t="shared" si="3"/>
        <v>0</v>
      </c>
      <c r="M40" s="330"/>
      <c r="N40" s="28">
        <f>C40*M40</f>
        <v>0</v>
      </c>
      <c r="O40" s="330"/>
      <c r="P40" s="28">
        <f t="shared" si="5"/>
        <v>0</v>
      </c>
      <c r="Q40" s="330"/>
      <c r="R40" s="28">
        <f t="shared" si="6"/>
        <v>0</v>
      </c>
      <c r="S40" s="330"/>
      <c r="T40" s="28">
        <f t="shared" si="7"/>
        <v>0</v>
      </c>
      <c r="U40" s="330"/>
      <c r="V40" s="28">
        <f t="shared" si="8"/>
        <v>0</v>
      </c>
      <c r="W40" s="330"/>
      <c r="X40" s="28">
        <f t="shared" si="9"/>
        <v>0</v>
      </c>
      <c r="Y40" s="330"/>
      <c r="Z40" s="28">
        <f t="shared" si="10"/>
        <v>0</v>
      </c>
      <c r="AA40" s="330"/>
      <c r="AB40" s="28">
        <f t="shared" si="11"/>
        <v>0</v>
      </c>
      <c r="AC40" s="330"/>
      <c r="AD40" s="28">
        <f t="shared" si="12"/>
        <v>0</v>
      </c>
      <c r="AE40" s="330"/>
      <c r="AF40" s="28">
        <f t="shared" si="13"/>
        <v>0</v>
      </c>
      <c r="AG40" s="330"/>
      <c r="AH40" s="28">
        <f t="shared" si="14"/>
        <v>0</v>
      </c>
      <c r="AI40" s="330"/>
      <c r="AJ40" s="28">
        <f t="shared" si="15"/>
        <v>0</v>
      </c>
      <c r="AK40" s="330"/>
      <c r="AL40" s="28">
        <f t="shared" si="16"/>
        <v>0</v>
      </c>
      <c r="AM40" s="330"/>
      <c r="AN40" s="28">
        <f t="shared" si="17"/>
        <v>0</v>
      </c>
      <c r="AO40" s="330"/>
      <c r="AP40" s="28">
        <f t="shared" si="18"/>
        <v>0</v>
      </c>
      <c r="AQ40" s="330"/>
      <c r="AR40" s="28">
        <f t="shared" si="19"/>
        <v>0</v>
      </c>
      <c r="AS40" s="330"/>
      <c r="AT40" s="28">
        <f t="shared" si="20"/>
        <v>0</v>
      </c>
      <c r="AU40" s="330"/>
      <c r="AV40" s="28">
        <f t="shared" si="21"/>
        <v>0</v>
      </c>
      <c r="AW40" s="330"/>
      <c r="AX40" s="28">
        <f t="shared" si="22"/>
        <v>0</v>
      </c>
      <c r="AY40" s="330"/>
      <c r="AZ40" s="28">
        <f t="shared" si="23"/>
        <v>0</v>
      </c>
      <c r="BA40" s="330"/>
      <c r="BB40" s="28">
        <f t="shared" si="24"/>
        <v>0</v>
      </c>
      <c r="BC40" s="330"/>
      <c r="BD40" s="28">
        <f t="shared" si="25"/>
        <v>0</v>
      </c>
      <c r="BE40" s="330"/>
      <c r="BF40" s="28">
        <f t="shared" si="26"/>
        <v>0</v>
      </c>
      <c r="BG40" s="330"/>
      <c r="BH40" s="28">
        <f t="shared" si="27"/>
        <v>0</v>
      </c>
      <c r="BI40" s="330"/>
      <c r="BJ40" s="28">
        <f t="shared" si="28"/>
        <v>0</v>
      </c>
      <c r="BK40" s="330"/>
      <c r="BL40" s="28">
        <f t="shared" si="29"/>
        <v>0</v>
      </c>
      <c r="BM40" s="330"/>
      <c r="BN40" s="28">
        <f t="shared" si="30"/>
        <v>0</v>
      </c>
      <c r="BO40" s="330"/>
      <c r="BP40" s="28">
        <f t="shared" si="31"/>
        <v>0</v>
      </c>
      <c r="BQ40" s="330"/>
      <c r="BR40" s="28">
        <f t="shared" si="32"/>
        <v>0</v>
      </c>
      <c r="BS40" s="330"/>
      <c r="BT40" s="28">
        <f t="shared" si="33"/>
        <v>0</v>
      </c>
      <c r="BU40" s="330"/>
      <c r="BV40" s="28">
        <f t="shared" si="34"/>
        <v>0</v>
      </c>
      <c r="BW40" s="330"/>
      <c r="BX40" s="28">
        <f t="shared" si="35"/>
        <v>0</v>
      </c>
      <c r="BY40" s="330"/>
      <c r="BZ40" s="28">
        <f t="shared" si="36"/>
        <v>0</v>
      </c>
      <c r="CA40" s="330"/>
      <c r="CB40" s="28">
        <f t="shared" si="37"/>
        <v>0</v>
      </c>
      <c r="CC40" s="330"/>
      <c r="CD40" s="28">
        <f t="shared" si="38"/>
        <v>0</v>
      </c>
      <c r="CE40" s="330"/>
      <c r="CF40" s="28">
        <f t="shared" si="39"/>
        <v>0</v>
      </c>
      <c r="CG40" s="330"/>
      <c r="CH40" s="28">
        <f t="shared" si="40"/>
        <v>0</v>
      </c>
      <c r="CI40" s="330"/>
      <c r="CJ40" s="28">
        <f t="shared" si="41"/>
        <v>0</v>
      </c>
      <c r="CK40" s="330"/>
      <c r="CL40" s="28">
        <f t="shared" si="42"/>
        <v>0</v>
      </c>
      <c r="CM40" s="330"/>
      <c r="CN40" s="28">
        <f t="shared" si="43"/>
        <v>0</v>
      </c>
      <c r="CO40" s="330"/>
      <c r="CP40" s="28">
        <f t="shared" si="44"/>
        <v>0</v>
      </c>
      <c r="CQ40" s="330"/>
      <c r="CR40" s="28">
        <f t="shared" si="45"/>
        <v>0</v>
      </c>
      <c r="CS40" s="330"/>
      <c r="CT40" s="28">
        <f t="shared" si="46"/>
        <v>0</v>
      </c>
      <c r="CU40" s="330"/>
      <c r="CV40" s="28">
        <f t="shared" si="47"/>
        <v>0</v>
      </c>
      <c r="CW40" s="330"/>
      <c r="CX40" s="28">
        <f t="shared" si="48"/>
        <v>0</v>
      </c>
      <c r="CY40" s="330"/>
      <c r="CZ40" s="28">
        <f t="shared" si="49"/>
        <v>0</v>
      </c>
      <c r="DA40" s="42">
        <f t="shared" ref="DA40" si="158">SUM(E40+G40+I40+K40+M40+O40+Q40+S40+U40+W40+Y40+AA40+AC40+AE40+AG40+AI40+AK40+AM40+AO40+AQ40+AS40+AU40+AW40+AY40+BA40+BC40+BE40+BG40+BI40+BK40+BM40+BO40+BQ40+BS40+BU40+BW40+BY40+CA40+CC40+CE40+CG40+CI40+CK40+CM40+CO40+CQ40+CS40+CU40+CW40+CY40)</f>
        <v>0</v>
      </c>
      <c r="DB40" s="27">
        <f t="shared" ref="DB40" si="159">SUM(F40+H40+J40+L40+N40+P40+R40+T40+V40+X40+Z40+AB40+AD40+AF40+AH40+AJ40+AL40+AN40+AP40+AR40+AT40+AV40+AX40+AZ40+BB40+BD40+BF40+BH40+BJ40+BL40+BN40+BP40+BR40+BT40+BV40+BX40+BZ40+CB40+CD40+CF40+CH40+CJ40+CL40+CN40+CP40+CR40+CT40+CV40+CX40+CZ40)</f>
        <v>0</v>
      </c>
    </row>
    <row r="41" spans="1:106" ht="12" customHeight="1" x14ac:dyDescent="0.2">
      <c r="B41" s="67" t="s">
        <v>254</v>
      </c>
      <c r="C41" s="328"/>
      <c r="D41" s="68"/>
      <c r="E41" s="329"/>
      <c r="F41" s="28">
        <f t="shared" si="0"/>
        <v>0</v>
      </c>
      <c r="G41" s="329"/>
      <c r="H41" s="28">
        <f t="shared" si="1"/>
        <v>0</v>
      </c>
      <c r="I41" s="330"/>
      <c r="J41" s="28">
        <f t="shared" si="2"/>
        <v>0</v>
      </c>
      <c r="K41" s="330"/>
      <c r="L41" s="28">
        <f t="shared" si="3"/>
        <v>0</v>
      </c>
      <c r="M41" s="330"/>
      <c r="N41" s="28">
        <f t="shared" ref="N41:N43" si="160">C41*M41</f>
        <v>0</v>
      </c>
      <c r="O41" s="330"/>
      <c r="P41" s="28">
        <f t="shared" si="5"/>
        <v>0</v>
      </c>
      <c r="Q41" s="330"/>
      <c r="R41" s="28">
        <f t="shared" si="6"/>
        <v>0</v>
      </c>
      <c r="S41" s="330"/>
      <c r="T41" s="28">
        <f t="shared" si="7"/>
        <v>0</v>
      </c>
      <c r="U41" s="330"/>
      <c r="V41" s="28">
        <f t="shared" si="8"/>
        <v>0</v>
      </c>
      <c r="W41" s="330"/>
      <c r="X41" s="28">
        <f t="shared" si="9"/>
        <v>0</v>
      </c>
      <c r="Y41" s="330"/>
      <c r="Z41" s="28">
        <f t="shared" si="10"/>
        <v>0</v>
      </c>
      <c r="AA41" s="330"/>
      <c r="AB41" s="28">
        <f t="shared" si="11"/>
        <v>0</v>
      </c>
      <c r="AC41" s="330"/>
      <c r="AD41" s="28">
        <f t="shared" si="12"/>
        <v>0</v>
      </c>
      <c r="AE41" s="330"/>
      <c r="AF41" s="28">
        <f t="shared" si="13"/>
        <v>0</v>
      </c>
      <c r="AG41" s="330"/>
      <c r="AH41" s="28">
        <f t="shared" si="14"/>
        <v>0</v>
      </c>
      <c r="AI41" s="330"/>
      <c r="AJ41" s="28">
        <f t="shared" si="15"/>
        <v>0</v>
      </c>
      <c r="AK41" s="330"/>
      <c r="AL41" s="28">
        <f t="shared" si="16"/>
        <v>0</v>
      </c>
      <c r="AM41" s="330"/>
      <c r="AN41" s="28">
        <f t="shared" si="17"/>
        <v>0</v>
      </c>
      <c r="AO41" s="330"/>
      <c r="AP41" s="28">
        <f t="shared" si="18"/>
        <v>0</v>
      </c>
      <c r="AQ41" s="330"/>
      <c r="AR41" s="28">
        <f t="shared" si="19"/>
        <v>0</v>
      </c>
      <c r="AS41" s="330"/>
      <c r="AT41" s="28">
        <f t="shared" si="20"/>
        <v>0</v>
      </c>
      <c r="AU41" s="330"/>
      <c r="AV41" s="28">
        <f t="shared" si="21"/>
        <v>0</v>
      </c>
      <c r="AW41" s="330"/>
      <c r="AX41" s="28">
        <f t="shared" si="22"/>
        <v>0</v>
      </c>
      <c r="AY41" s="330"/>
      <c r="AZ41" s="28">
        <f t="shared" si="23"/>
        <v>0</v>
      </c>
      <c r="BA41" s="330"/>
      <c r="BB41" s="28">
        <f t="shared" si="24"/>
        <v>0</v>
      </c>
      <c r="BC41" s="330"/>
      <c r="BD41" s="28">
        <f t="shared" si="25"/>
        <v>0</v>
      </c>
      <c r="BE41" s="330"/>
      <c r="BF41" s="28">
        <f t="shared" si="26"/>
        <v>0</v>
      </c>
      <c r="BG41" s="330"/>
      <c r="BH41" s="28">
        <f t="shared" si="27"/>
        <v>0</v>
      </c>
      <c r="BI41" s="330"/>
      <c r="BJ41" s="28">
        <f t="shared" si="28"/>
        <v>0</v>
      </c>
      <c r="BK41" s="330"/>
      <c r="BL41" s="28">
        <f t="shared" si="29"/>
        <v>0</v>
      </c>
      <c r="BM41" s="330"/>
      <c r="BN41" s="28">
        <f t="shared" si="30"/>
        <v>0</v>
      </c>
      <c r="BO41" s="330"/>
      <c r="BP41" s="28">
        <f t="shared" si="31"/>
        <v>0</v>
      </c>
      <c r="BQ41" s="330"/>
      <c r="BR41" s="28">
        <f t="shared" si="32"/>
        <v>0</v>
      </c>
      <c r="BS41" s="330"/>
      <c r="BT41" s="28">
        <f t="shared" si="33"/>
        <v>0</v>
      </c>
      <c r="BU41" s="330"/>
      <c r="BV41" s="28">
        <f t="shared" si="34"/>
        <v>0</v>
      </c>
      <c r="BW41" s="330"/>
      <c r="BX41" s="28">
        <f t="shared" si="35"/>
        <v>0</v>
      </c>
      <c r="BY41" s="330"/>
      <c r="BZ41" s="28">
        <f t="shared" si="36"/>
        <v>0</v>
      </c>
      <c r="CA41" s="330"/>
      <c r="CB41" s="28">
        <f t="shared" si="37"/>
        <v>0</v>
      </c>
      <c r="CC41" s="330"/>
      <c r="CD41" s="28">
        <f t="shared" si="38"/>
        <v>0</v>
      </c>
      <c r="CE41" s="330"/>
      <c r="CF41" s="28">
        <f t="shared" si="39"/>
        <v>0</v>
      </c>
      <c r="CG41" s="330"/>
      <c r="CH41" s="28">
        <f t="shared" si="40"/>
        <v>0</v>
      </c>
      <c r="CI41" s="330"/>
      <c r="CJ41" s="28">
        <f t="shared" si="41"/>
        <v>0</v>
      </c>
      <c r="CK41" s="330"/>
      <c r="CL41" s="28">
        <f t="shared" si="42"/>
        <v>0</v>
      </c>
      <c r="CM41" s="330"/>
      <c r="CN41" s="28">
        <f t="shared" si="43"/>
        <v>0</v>
      </c>
      <c r="CO41" s="330"/>
      <c r="CP41" s="28">
        <f t="shared" si="44"/>
        <v>0</v>
      </c>
      <c r="CQ41" s="330"/>
      <c r="CR41" s="28">
        <f t="shared" si="45"/>
        <v>0</v>
      </c>
      <c r="CS41" s="330"/>
      <c r="CT41" s="28">
        <f t="shared" si="46"/>
        <v>0</v>
      </c>
      <c r="CU41" s="330"/>
      <c r="CV41" s="28">
        <f t="shared" si="47"/>
        <v>0</v>
      </c>
      <c r="CW41" s="330"/>
      <c r="CX41" s="28">
        <f t="shared" si="48"/>
        <v>0</v>
      </c>
      <c r="CY41" s="330"/>
      <c r="CZ41" s="28">
        <f t="shared" si="49"/>
        <v>0</v>
      </c>
      <c r="DA41" s="42">
        <f t="shared" si="50"/>
        <v>0</v>
      </c>
      <c r="DB41" s="27">
        <f t="shared" si="51"/>
        <v>0</v>
      </c>
    </row>
    <row r="42" spans="1:106" ht="12" customHeight="1" x14ac:dyDescent="0.2">
      <c r="B42" s="67" t="s">
        <v>255</v>
      </c>
      <c r="C42" s="328"/>
      <c r="D42" s="68"/>
      <c r="E42" s="329"/>
      <c r="F42" s="28">
        <f t="shared" si="0"/>
        <v>0</v>
      </c>
      <c r="G42" s="329"/>
      <c r="H42" s="28">
        <f t="shared" si="1"/>
        <v>0</v>
      </c>
      <c r="I42" s="330"/>
      <c r="J42" s="28">
        <f t="shared" si="2"/>
        <v>0</v>
      </c>
      <c r="K42" s="330"/>
      <c r="L42" s="28">
        <f t="shared" si="3"/>
        <v>0</v>
      </c>
      <c r="M42" s="330"/>
      <c r="N42" s="28">
        <f t="shared" si="160"/>
        <v>0</v>
      </c>
      <c r="O42" s="330"/>
      <c r="P42" s="28">
        <f t="shared" si="5"/>
        <v>0</v>
      </c>
      <c r="Q42" s="330"/>
      <c r="R42" s="28">
        <f t="shared" si="6"/>
        <v>0</v>
      </c>
      <c r="S42" s="330"/>
      <c r="T42" s="28">
        <f t="shared" si="7"/>
        <v>0</v>
      </c>
      <c r="U42" s="330"/>
      <c r="V42" s="28">
        <f t="shared" si="8"/>
        <v>0</v>
      </c>
      <c r="W42" s="330"/>
      <c r="X42" s="28">
        <f t="shared" si="9"/>
        <v>0</v>
      </c>
      <c r="Y42" s="330"/>
      <c r="Z42" s="28">
        <f t="shared" si="10"/>
        <v>0</v>
      </c>
      <c r="AA42" s="330"/>
      <c r="AB42" s="28">
        <f t="shared" si="11"/>
        <v>0</v>
      </c>
      <c r="AC42" s="330"/>
      <c r="AD42" s="28">
        <f t="shared" si="12"/>
        <v>0</v>
      </c>
      <c r="AE42" s="330"/>
      <c r="AF42" s="28">
        <f t="shared" si="13"/>
        <v>0</v>
      </c>
      <c r="AG42" s="330"/>
      <c r="AH42" s="28">
        <f t="shared" si="14"/>
        <v>0</v>
      </c>
      <c r="AI42" s="330"/>
      <c r="AJ42" s="28">
        <f t="shared" si="15"/>
        <v>0</v>
      </c>
      <c r="AK42" s="330"/>
      <c r="AL42" s="28">
        <f t="shared" si="16"/>
        <v>0</v>
      </c>
      <c r="AM42" s="330"/>
      <c r="AN42" s="28">
        <f t="shared" si="17"/>
        <v>0</v>
      </c>
      <c r="AO42" s="330"/>
      <c r="AP42" s="28">
        <f t="shared" si="18"/>
        <v>0</v>
      </c>
      <c r="AQ42" s="330"/>
      <c r="AR42" s="28">
        <f t="shared" si="19"/>
        <v>0</v>
      </c>
      <c r="AS42" s="330"/>
      <c r="AT42" s="28">
        <f t="shared" si="20"/>
        <v>0</v>
      </c>
      <c r="AU42" s="330"/>
      <c r="AV42" s="28">
        <f t="shared" si="21"/>
        <v>0</v>
      </c>
      <c r="AW42" s="330"/>
      <c r="AX42" s="28">
        <f t="shared" si="22"/>
        <v>0</v>
      </c>
      <c r="AY42" s="330"/>
      <c r="AZ42" s="28">
        <f t="shared" si="23"/>
        <v>0</v>
      </c>
      <c r="BA42" s="330"/>
      <c r="BB42" s="28">
        <f t="shared" si="24"/>
        <v>0</v>
      </c>
      <c r="BC42" s="330"/>
      <c r="BD42" s="28">
        <f t="shared" si="25"/>
        <v>0</v>
      </c>
      <c r="BE42" s="330"/>
      <c r="BF42" s="28">
        <f t="shared" si="26"/>
        <v>0</v>
      </c>
      <c r="BG42" s="330"/>
      <c r="BH42" s="28">
        <f t="shared" si="27"/>
        <v>0</v>
      </c>
      <c r="BI42" s="330"/>
      <c r="BJ42" s="28">
        <f t="shared" si="28"/>
        <v>0</v>
      </c>
      <c r="BK42" s="330"/>
      <c r="BL42" s="28">
        <f t="shared" si="29"/>
        <v>0</v>
      </c>
      <c r="BM42" s="330"/>
      <c r="BN42" s="28">
        <f t="shared" si="30"/>
        <v>0</v>
      </c>
      <c r="BO42" s="330"/>
      <c r="BP42" s="28">
        <f t="shared" si="31"/>
        <v>0</v>
      </c>
      <c r="BQ42" s="330"/>
      <c r="BR42" s="28">
        <f t="shared" si="32"/>
        <v>0</v>
      </c>
      <c r="BS42" s="330"/>
      <c r="BT42" s="28">
        <f t="shared" si="33"/>
        <v>0</v>
      </c>
      <c r="BU42" s="330"/>
      <c r="BV42" s="28">
        <f t="shared" si="34"/>
        <v>0</v>
      </c>
      <c r="BW42" s="330"/>
      <c r="BX42" s="28">
        <f t="shared" si="35"/>
        <v>0</v>
      </c>
      <c r="BY42" s="330"/>
      <c r="BZ42" s="28">
        <f t="shared" si="36"/>
        <v>0</v>
      </c>
      <c r="CA42" s="330"/>
      <c r="CB42" s="28">
        <f t="shared" si="37"/>
        <v>0</v>
      </c>
      <c r="CC42" s="330"/>
      <c r="CD42" s="28">
        <f t="shared" si="38"/>
        <v>0</v>
      </c>
      <c r="CE42" s="330"/>
      <c r="CF42" s="28">
        <f t="shared" si="39"/>
        <v>0</v>
      </c>
      <c r="CG42" s="330"/>
      <c r="CH42" s="28">
        <f t="shared" si="40"/>
        <v>0</v>
      </c>
      <c r="CI42" s="330"/>
      <c r="CJ42" s="28">
        <f t="shared" si="41"/>
        <v>0</v>
      </c>
      <c r="CK42" s="330"/>
      <c r="CL42" s="28">
        <f t="shared" si="42"/>
        <v>0</v>
      </c>
      <c r="CM42" s="330"/>
      <c r="CN42" s="28">
        <f t="shared" si="43"/>
        <v>0</v>
      </c>
      <c r="CO42" s="330"/>
      <c r="CP42" s="28">
        <f t="shared" si="44"/>
        <v>0</v>
      </c>
      <c r="CQ42" s="330"/>
      <c r="CR42" s="28">
        <f t="shared" si="45"/>
        <v>0</v>
      </c>
      <c r="CS42" s="330"/>
      <c r="CT42" s="28">
        <f t="shared" si="46"/>
        <v>0</v>
      </c>
      <c r="CU42" s="330"/>
      <c r="CV42" s="28">
        <f t="shared" si="47"/>
        <v>0</v>
      </c>
      <c r="CW42" s="330"/>
      <c r="CX42" s="28">
        <f t="shared" si="48"/>
        <v>0</v>
      </c>
      <c r="CY42" s="330"/>
      <c r="CZ42" s="28">
        <f t="shared" si="49"/>
        <v>0</v>
      </c>
      <c r="DA42" s="42">
        <f t="shared" si="50"/>
        <v>0</v>
      </c>
      <c r="DB42" s="27">
        <f t="shared" si="51"/>
        <v>0</v>
      </c>
    </row>
    <row r="43" spans="1:106" ht="12" customHeight="1" x14ac:dyDescent="0.2">
      <c r="B43" s="67" t="s">
        <v>256</v>
      </c>
      <c r="C43" s="328"/>
      <c r="D43" s="68"/>
      <c r="E43" s="329"/>
      <c r="F43" s="28">
        <f t="shared" si="0"/>
        <v>0</v>
      </c>
      <c r="G43" s="329"/>
      <c r="H43" s="28">
        <f t="shared" si="1"/>
        <v>0</v>
      </c>
      <c r="I43" s="330"/>
      <c r="J43" s="28">
        <f t="shared" si="2"/>
        <v>0</v>
      </c>
      <c r="K43" s="330"/>
      <c r="L43" s="28">
        <f t="shared" si="3"/>
        <v>0</v>
      </c>
      <c r="M43" s="330"/>
      <c r="N43" s="28">
        <f t="shared" si="160"/>
        <v>0</v>
      </c>
      <c r="O43" s="330"/>
      <c r="P43" s="28">
        <f t="shared" si="5"/>
        <v>0</v>
      </c>
      <c r="Q43" s="330"/>
      <c r="R43" s="28">
        <f t="shared" si="6"/>
        <v>0</v>
      </c>
      <c r="S43" s="330"/>
      <c r="T43" s="28">
        <f t="shared" si="7"/>
        <v>0</v>
      </c>
      <c r="U43" s="330"/>
      <c r="V43" s="28">
        <f t="shared" si="8"/>
        <v>0</v>
      </c>
      <c r="W43" s="330"/>
      <c r="X43" s="28">
        <f t="shared" si="9"/>
        <v>0</v>
      </c>
      <c r="Y43" s="330"/>
      <c r="Z43" s="28">
        <f t="shared" si="10"/>
        <v>0</v>
      </c>
      <c r="AA43" s="330"/>
      <c r="AB43" s="28">
        <f t="shared" si="11"/>
        <v>0</v>
      </c>
      <c r="AC43" s="330"/>
      <c r="AD43" s="28">
        <f t="shared" si="12"/>
        <v>0</v>
      </c>
      <c r="AE43" s="330"/>
      <c r="AF43" s="28">
        <f t="shared" si="13"/>
        <v>0</v>
      </c>
      <c r="AG43" s="330"/>
      <c r="AH43" s="28">
        <f t="shared" si="14"/>
        <v>0</v>
      </c>
      <c r="AI43" s="330"/>
      <c r="AJ43" s="28">
        <f t="shared" si="15"/>
        <v>0</v>
      </c>
      <c r="AK43" s="330"/>
      <c r="AL43" s="28">
        <f t="shared" si="16"/>
        <v>0</v>
      </c>
      <c r="AM43" s="330"/>
      <c r="AN43" s="28">
        <f t="shared" si="17"/>
        <v>0</v>
      </c>
      <c r="AO43" s="330"/>
      <c r="AP43" s="28">
        <f t="shared" si="18"/>
        <v>0</v>
      </c>
      <c r="AQ43" s="330"/>
      <c r="AR43" s="28">
        <f t="shared" si="19"/>
        <v>0</v>
      </c>
      <c r="AS43" s="330"/>
      <c r="AT43" s="28">
        <f t="shared" si="20"/>
        <v>0</v>
      </c>
      <c r="AU43" s="330"/>
      <c r="AV43" s="28">
        <f t="shared" si="21"/>
        <v>0</v>
      </c>
      <c r="AW43" s="330"/>
      <c r="AX43" s="28">
        <f t="shared" si="22"/>
        <v>0</v>
      </c>
      <c r="AY43" s="330"/>
      <c r="AZ43" s="28">
        <f t="shared" si="23"/>
        <v>0</v>
      </c>
      <c r="BA43" s="330"/>
      <c r="BB43" s="28">
        <f t="shared" si="24"/>
        <v>0</v>
      </c>
      <c r="BC43" s="330"/>
      <c r="BD43" s="28">
        <f t="shared" si="25"/>
        <v>0</v>
      </c>
      <c r="BE43" s="330"/>
      <c r="BF43" s="28">
        <f t="shared" si="26"/>
        <v>0</v>
      </c>
      <c r="BG43" s="330"/>
      <c r="BH43" s="28">
        <f t="shared" si="27"/>
        <v>0</v>
      </c>
      <c r="BI43" s="330"/>
      <c r="BJ43" s="28">
        <f t="shared" si="28"/>
        <v>0</v>
      </c>
      <c r="BK43" s="330"/>
      <c r="BL43" s="28">
        <f t="shared" si="29"/>
        <v>0</v>
      </c>
      <c r="BM43" s="330"/>
      <c r="BN43" s="28">
        <f t="shared" si="30"/>
        <v>0</v>
      </c>
      <c r="BO43" s="330"/>
      <c r="BP43" s="28">
        <f t="shared" si="31"/>
        <v>0</v>
      </c>
      <c r="BQ43" s="330"/>
      <c r="BR43" s="28">
        <f t="shared" si="32"/>
        <v>0</v>
      </c>
      <c r="BS43" s="330"/>
      <c r="BT43" s="28">
        <f t="shared" si="33"/>
        <v>0</v>
      </c>
      <c r="BU43" s="330"/>
      <c r="BV43" s="28">
        <f t="shared" si="34"/>
        <v>0</v>
      </c>
      <c r="BW43" s="330"/>
      <c r="BX43" s="28">
        <f t="shared" si="35"/>
        <v>0</v>
      </c>
      <c r="BY43" s="330"/>
      <c r="BZ43" s="28">
        <f t="shared" si="36"/>
        <v>0</v>
      </c>
      <c r="CA43" s="330"/>
      <c r="CB43" s="28">
        <f t="shared" si="37"/>
        <v>0</v>
      </c>
      <c r="CC43" s="330"/>
      <c r="CD43" s="28">
        <f t="shared" si="38"/>
        <v>0</v>
      </c>
      <c r="CE43" s="330"/>
      <c r="CF43" s="28">
        <f t="shared" si="39"/>
        <v>0</v>
      </c>
      <c r="CG43" s="330"/>
      <c r="CH43" s="28">
        <f t="shared" si="40"/>
        <v>0</v>
      </c>
      <c r="CI43" s="330"/>
      <c r="CJ43" s="28">
        <f t="shared" si="41"/>
        <v>0</v>
      </c>
      <c r="CK43" s="330"/>
      <c r="CL43" s="28">
        <f t="shared" si="42"/>
        <v>0</v>
      </c>
      <c r="CM43" s="330"/>
      <c r="CN43" s="28">
        <f t="shared" si="43"/>
        <v>0</v>
      </c>
      <c r="CO43" s="330"/>
      <c r="CP43" s="28">
        <f t="shared" si="44"/>
        <v>0</v>
      </c>
      <c r="CQ43" s="330"/>
      <c r="CR43" s="28">
        <f t="shared" si="45"/>
        <v>0</v>
      </c>
      <c r="CS43" s="330"/>
      <c r="CT43" s="28">
        <f t="shared" si="46"/>
        <v>0</v>
      </c>
      <c r="CU43" s="330"/>
      <c r="CV43" s="28">
        <f t="shared" si="47"/>
        <v>0</v>
      </c>
      <c r="CW43" s="330"/>
      <c r="CX43" s="28">
        <f t="shared" si="48"/>
        <v>0</v>
      </c>
      <c r="CY43" s="330"/>
      <c r="CZ43" s="28">
        <f t="shared" si="49"/>
        <v>0</v>
      </c>
      <c r="DA43" s="42">
        <f t="shared" si="50"/>
        <v>0</v>
      </c>
      <c r="DB43" s="27">
        <f t="shared" si="51"/>
        <v>0</v>
      </c>
    </row>
    <row r="44" spans="1:106" ht="12" customHeight="1" x14ac:dyDescent="0.2">
      <c r="B44" s="67" t="s">
        <v>257</v>
      </c>
      <c r="C44" s="328"/>
      <c r="D44" s="68"/>
      <c r="E44" s="329"/>
      <c r="F44" s="28">
        <f t="shared" si="0"/>
        <v>0</v>
      </c>
      <c r="G44" s="329"/>
      <c r="H44" s="28">
        <f t="shared" si="1"/>
        <v>0</v>
      </c>
      <c r="I44" s="330"/>
      <c r="J44" s="28">
        <f t="shared" si="2"/>
        <v>0</v>
      </c>
      <c r="K44" s="330"/>
      <c r="L44" s="28">
        <f t="shared" si="3"/>
        <v>0</v>
      </c>
      <c r="M44" s="330"/>
      <c r="N44" s="28">
        <f>C44*M44</f>
        <v>0</v>
      </c>
      <c r="O44" s="330"/>
      <c r="P44" s="28">
        <f t="shared" si="5"/>
        <v>0</v>
      </c>
      <c r="Q44" s="330"/>
      <c r="R44" s="28">
        <f t="shared" si="6"/>
        <v>0</v>
      </c>
      <c r="S44" s="330"/>
      <c r="T44" s="28">
        <f t="shared" si="7"/>
        <v>0</v>
      </c>
      <c r="U44" s="330"/>
      <c r="V44" s="28">
        <f t="shared" si="8"/>
        <v>0</v>
      </c>
      <c r="W44" s="330"/>
      <c r="X44" s="28">
        <f t="shared" si="9"/>
        <v>0</v>
      </c>
      <c r="Y44" s="330"/>
      <c r="Z44" s="28">
        <f t="shared" si="10"/>
        <v>0</v>
      </c>
      <c r="AA44" s="330"/>
      <c r="AB44" s="28">
        <f t="shared" si="11"/>
        <v>0</v>
      </c>
      <c r="AC44" s="330"/>
      <c r="AD44" s="28">
        <f t="shared" si="12"/>
        <v>0</v>
      </c>
      <c r="AE44" s="330"/>
      <c r="AF44" s="28">
        <f t="shared" si="13"/>
        <v>0</v>
      </c>
      <c r="AG44" s="330"/>
      <c r="AH44" s="28">
        <f t="shared" si="14"/>
        <v>0</v>
      </c>
      <c r="AI44" s="330"/>
      <c r="AJ44" s="28">
        <f t="shared" si="15"/>
        <v>0</v>
      </c>
      <c r="AK44" s="330"/>
      <c r="AL44" s="28">
        <f t="shared" si="16"/>
        <v>0</v>
      </c>
      <c r="AM44" s="330"/>
      <c r="AN44" s="28">
        <f t="shared" si="17"/>
        <v>0</v>
      </c>
      <c r="AO44" s="330"/>
      <c r="AP44" s="28">
        <f t="shared" si="18"/>
        <v>0</v>
      </c>
      <c r="AQ44" s="330"/>
      <c r="AR44" s="28">
        <f t="shared" si="19"/>
        <v>0</v>
      </c>
      <c r="AS44" s="330"/>
      <c r="AT44" s="28">
        <f t="shared" si="20"/>
        <v>0</v>
      </c>
      <c r="AU44" s="330"/>
      <c r="AV44" s="28">
        <f t="shared" si="21"/>
        <v>0</v>
      </c>
      <c r="AW44" s="330"/>
      <c r="AX44" s="28">
        <f t="shared" si="22"/>
        <v>0</v>
      </c>
      <c r="AY44" s="330"/>
      <c r="AZ44" s="28">
        <f t="shared" si="23"/>
        <v>0</v>
      </c>
      <c r="BA44" s="330"/>
      <c r="BB44" s="28">
        <f t="shared" si="24"/>
        <v>0</v>
      </c>
      <c r="BC44" s="330"/>
      <c r="BD44" s="28">
        <f t="shared" si="25"/>
        <v>0</v>
      </c>
      <c r="BE44" s="330"/>
      <c r="BF44" s="28">
        <f t="shared" si="26"/>
        <v>0</v>
      </c>
      <c r="BG44" s="330"/>
      <c r="BH44" s="28">
        <f t="shared" si="27"/>
        <v>0</v>
      </c>
      <c r="BI44" s="330"/>
      <c r="BJ44" s="28">
        <f t="shared" si="28"/>
        <v>0</v>
      </c>
      <c r="BK44" s="330"/>
      <c r="BL44" s="28">
        <f t="shared" si="29"/>
        <v>0</v>
      </c>
      <c r="BM44" s="330"/>
      <c r="BN44" s="28">
        <f t="shared" si="30"/>
        <v>0</v>
      </c>
      <c r="BO44" s="330"/>
      <c r="BP44" s="28">
        <f t="shared" si="31"/>
        <v>0</v>
      </c>
      <c r="BQ44" s="330"/>
      <c r="BR44" s="28">
        <f t="shared" si="32"/>
        <v>0</v>
      </c>
      <c r="BS44" s="330"/>
      <c r="BT44" s="28">
        <f t="shared" si="33"/>
        <v>0</v>
      </c>
      <c r="BU44" s="330"/>
      <c r="BV44" s="28">
        <f t="shared" si="34"/>
        <v>0</v>
      </c>
      <c r="BW44" s="330"/>
      <c r="BX44" s="28">
        <f t="shared" si="35"/>
        <v>0</v>
      </c>
      <c r="BY44" s="330"/>
      <c r="BZ44" s="28">
        <f t="shared" si="36"/>
        <v>0</v>
      </c>
      <c r="CA44" s="330"/>
      <c r="CB44" s="28">
        <f t="shared" si="37"/>
        <v>0</v>
      </c>
      <c r="CC44" s="330"/>
      <c r="CD44" s="28">
        <f t="shared" si="38"/>
        <v>0</v>
      </c>
      <c r="CE44" s="330"/>
      <c r="CF44" s="28">
        <f t="shared" si="39"/>
        <v>0</v>
      </c>
      <c r="CG44" s="330"/>
      <c r="CH44" s="28">
        <f t="shared" si="40"/>
        <v>0</v>
      </c>
      <c r="CI44" s="330"/>
      <c r="CJ44" s="28">
        <f t="shared" si="41"/>
        <v>0</v>
      </c>
      <c r="CK44" s="330"/>
      <c r="CL44" s="28">
        <f t="shared" si="42"/>
        <v>0</v>
      </c>
      <c r="CM44" s="330"/>
      <c r="CN44" s="28">
        <f t="shared" si="43"/>
        <v>0</v>
      </c>
      <c r="CO44" s="330"/>
      <c r="CP44" s="28">
        <f t="shared" si="44"/>
        <v>0</v>
      </c>
      <c r="CQ44" s="330"/>
      <c r="CR44" s="28">
        <f t="shared" si="45"/>
        <v>0</v>
      </c>
      <c r="CS44" s="330"/>
      <c r="CT44" s="28">
        <f t="shared" si="46"/>
        <v>0</v>
      </c>
      <c r="CU44" s="330"/>
      <c r="CV44" s="28">
        <f t="shared" si="47"/>
        <v>0</v>
      </c>
      <c r="CW44" s="330"/>
      <c r="CX44" s="28">
        <f t="shared" si="48"/>
        <v>0</v>
      </c>
      <c r="CY44" s="330"/>
      <c r="CZ44" s="28">
        <f t="shared" si="49"/>
        <v>0</v>
      </c>
      <c r="DA44" s="42">
        <f t="shared" si="50"/>
        <v>0</v>
      </c>
      <c r="DB44" s="27">
        <f t="shared" si="51"/>
        <v>0</v>
      </c>
    </row>
    <row r="45" spans="1:106" s="36" customFormat="1" ht="12" customHeight="1" x14ac:dyDescent="0.2">
      <c r="A45" s="36" t="s">
        <v>258</v>
      </c>
      <c r="B45" s="324"/>
      <c r="C45" s="325"/>
      <c r="D45" s="68"/>
      <c r="E45" s="326"/>
      <c r="F45" s="28"/>
      <c r="G45" s="326"/>
      <c r="H45" s="28"/>
      <c r="I45" s="326"/>
      <c r="J45" s="28"/>
      <c r="K45" s="326"/>
      <c r="L45" s="28"/>
      <c r="M45" s="326"/>
      <c r="N45" s="28"/>
      <c r="O45" s="326"/>
      <c r="P45" s="28"/>
      <c r="Q45" s="326"/>
      <c r="R45" s="28"/>
      <c r="S45" s="326"/>
      <c r="T45" s="28"/>
      <c r="U45" s="326"/>
      <c r="V45" s="28"/>
      <c r="W45" s="326"/>
      <c r="X45" s="28"/>
      <c r="Y45" s="326"/>
      <c r="Z45" s="28"/>
      <c r="AA45" s="326"/>
      <c r="AB45" s="28"/>
      <c r="AC45" s="326"/>
      <c r="AD45" s="28"/>
      <c r="AE45" s="326"/>
      <c r="AF45" s="28"/>
      <c r="AG45" s="326"/>
      <c r="AH45" s="28"/>
      <c r="AI45" s="326"/>
      <c r="AJ45" s="28"/>
      <c r="AK45" s="326"/>
      <c r="AL45" s="28"/>
      <c r="AM45" s="326"/>
      <c r="AN45" s="28"/>
      <c r="AO45" s="326"/>
      <c r="AP45" s="28"/>
      <c r="AQ45" s="326"/>
      <c r="AR45" s="28"/>
      <c r="AS45" s="326"/>
      <c r="AT45" s="28"/>
      <c r="AU45" s="326"/>
      <c r="AV45" s="28"/>
      <c r="AW45" s="326"/>
      <c r="AX45" s="28"/>
      <c r="AY45" s="326"/>
      <c r="AZ45" s="28"/>
      <c r="BA45" s="326"/>
      <c r="BB45" s="28"/>
      <c r="BC45" s="326"/>
      <c r="BD45" s="28"/>
      <c r="BE45" s="326"/>
      <c r="BF45" s="28"/>
      <c r="BG45" s="326"/>
      <c r="BH45" s="28"/>
      <c r="BI45" s="326"/>
      <c r="BJ45" s="28"/>
      <c r="BK45" s="326"/>
      <c r="BL45" s="28"/>
      <c r="BM45" s="326"/>
      <c r="BN45" s="28"/>
      <c r="BO45" s="326"/>
      <c r="BP45" s="28"/>
      <c r="BQ45" s="326"/>
      <c r="BR45" s="28"/>
      <c r="BS45" s="326"/>
      <c r="BT45" s="28"/>
      <c r="BU45" s="326"/>
      <c r="BV45" s="28"/>
      <c r="BW45" s="326"/>
      <c r="BX45" s="28"/>
      <c r="BY45" s="326"/>
      <c r="BZ45" s="28"/>
      <c r="CA45" s="326"/>
      <c r="CB45" s="28"/>
      <c r="CC45" s="326"/>
      <c r="CD45" s="28"/>
      <c r="CE45" s="326"/>
      <c r="CF45" s="28"/>
      <c r="CG45" s="326"/>
      <c r="CH45" s="28"/>
      <c r="CI45" s="326"/>
      <c r="CJ45" s="28"/>
      <c r="CK45" s="326"/>
      <c r="CL45" s="28"/>
      <c r="CM45" s="326"/>
      <c r="CN45" s="28"/>
      <c r="CO45" s="326"/>
      <c r="CP45" s="28"/>
      <c r="CQ45" s="326"/>
      <c r="CR45" s="28"/>
      <c r="CS45" s="326"/>
      <c r="CT45" s="28"/>
      <c r="CU45" s="326"/>
      <c r="CV45" s="28"/>
      <c r="CW45" s="326"/>
      <c r="CX45" s="28"/>
      <c r="CY45" s="326"/>
      <c r="CZ45" s="28"/>
      <c r="DA45" s="42"/>
      <c r="DB45" s="27"/>
    </row>
    <row r="46" spans="1:106" ht="12" customHeight="1" x14ac:dyDescent="0.2">
      <c r="B46" s="1" t="s">
        <v>259</v>
      </c>
      <c r="C46" s="327"/>
      <c r="D46" s="27"/>
      <c r="E46" s="329"/>
      <c r="F46" s="28">
        <f t="shared" si="0"/>
        <v>0</v>
      </c>
      <c r="G46" s="329"/>
      <c r="H46" s="28">
        <f t="shared" si="1"/>
        <v>0</v>
      </c>
      <c r="I46" s="329"/>
      <c r="J46" s="28">
        <f t="shared" si="2"/>
        <v>0</v>
      </c>
      <c r="K46" s="329"/>
      <c r="L46" s="28">
        <f t="shared" si="3"/>
        <v>0</v>
      </c>
      <c r="M46" s="329"/>
      <c r="N46" s="28">
        <f>C46*M46</f>
        <v>0</v>
      </c>
      <c r="O46" s="329"/>
      <c r="P46" s="28">
        <f t="shared" si="5"/>
        <v>0</v>
      </c>
      <c r="Q46" s="329"/>
      <c r="R46" s="28">
        <f t="shared" si="6"/>
        <v>0</v>
      </c>
      <c r="S46" s="329"/>
      <c r="T46" s="28">
        <f t="shared" si="7"/>
        <v>0</v>
      </c>
      <c r="U46" s="329"/>
      <c r="V46" s="28">
        <f t="shared" si="8"/>
        <v>0</v>
      </c>
      <c r="W46" s="329"/>
      <c r="X46" s="28">
        <f t="shared" si="9"/>
        <v>0</v>
      </c>
      <c r="Y46" s="329"/>
      <c r="Z46" s="28">
        <f t="shared" si="10"/>
        <v>0</v>
      </c>
      <c r="AA46" s="329"/>
      <c r="AB46" s="28">
        <f t="shared" si="11"/>
        <v>0</v>
      </c>
      <c r="AC46" s="329"/>
      <c r="AD46" s="28">
        <f t="shared" si="12"/>
        <v>0</v>
      </c>
      <c r="AE46" s="329"/>
      <c r="AF46" s="28">
        <f t="shared" si="13"/>
        <v>0</v>
      </c>
      <c r="AG46" s="329"/>
      <c r="AH46" s="28">
        <f t="shared" si="14"/>
        <v>0</v>
      </c>
      <c r="AI46" s="329"/>
      <c r="AJ46" s="28">
        <f t="shared" si="15"/>
        <v>0</v>
      </c>
      <c r="AK46" s="329"/>
      <c r="AL46" s="28">
        <f t="shared" si="16"/>
        <v>0</v>
      </c>
      <c r="AM46" s="329"/>
      <c r="AN46" s="28">
        <f t="shared" si="17"/>
        <v>0</v>
      </c>
      <c r="AO46" s="329"/>
      <c r="AP46" s="28">
        <f t="shared" si="18"/>
        <v>0</v>
      </c>
      <c r="AQ46" s="329"/>
      <c r="AR46" s="28">
        <f t="shared" si="19"/>
        <v>0</v>
      </c>
      <c r="AS46" s="329"/>
      <c r="AT46" s="28">
        <f t="shared" si="20"/>
        <v>0</v>
      </c>
      <c r="AU46" s="329"/>
      <c r="AV46" s="28">
        <f t="shared" si="21"/>
        <v>0</v>
      </c>
      <c r="AW46" s="329"/>
      <c r="AX46" s="28">
        <f t="shared" si="22"/>
        <v>0</v>
      </c>
      <c r="AY46" s="329"/>
      <c r="AZ46" s="28">
        <f t="shared" si="23"/>
        <v>0</v>
      </c>
      <c r="BA46" s="329"/>
      <c r="BB46" s="28">
        <f t="shared" si="24"/>
        <v>0</v>
      </c>
      <c r="BC46" s="329"/>
      <c r="BD46" s="28">
        <f t="shared" si="25"/>
        <v>0</v>
      </c>
      <c r="BE46" s="329"/>
      <c r="BF46" s="28">
        <f t="shared" si="26"/>
        <v>0</v>
      </c>
      <c r="BG46" s="329"/>
      <c r="BH46" s="28">
        <f t="shared" si="27"/>
        <v>0</v>
      </c>
      <c r="BI46" s="329"/>
      <c r="BJ46" s="28">
        <f t="shared" si="28"/>
        <v>0</v>
      </c>
      <c r="BK46" s="329"/>
      <c r="BL46" s="28">
        <f t="shared" si="29"/>
        <v>0</v>
      </c>
      <c r="BM46" s="329"/>
      <c r="BN46" s="28">
        <f t="shared" si="30"/>
        <v>0</v>
      </c>
      <c r="BO46" s="329"/>
      <c r="BP46" s="28">
        <f t="shared" si="31"/>
        <v>0</v>
      </c>
      <c r="BQ46" s="329"/>
      <c r="BR46" s="28">
        <f t="shared" si="32"/>
        <v>0</v>
      </c>
      <c r="BS46" s="329"/>
      <c r="BT46" s="28">
        <f t="shared" si="33"/>
        <v>0</v>
      </c>
      <c r="BU46" s="329"/>
      <c r="BV46" s="28">
        <f t="shared" si="34"/>
        <v>0</v>
      </c>
      <c r="BW46" s="329"/>
      <c r="BX46" s="28">
        <f t="shared" si="35"/>
        <v>0</v>
      </c>
      <c r="BY46" s="329"/>
      <c r="BZ46" s="28">
        <f t="shared" si="36"/>
        <v>0</v>
      </c>
      <c r="CA46" s="329"/>
      <c r="CB46" s="28">
        <f t="shared" si="37"/>
        <v>0</v>
      </c>
      <c r="CC46" s="329"/>
      <c r="CD46" s="28">
        <f t="shared" si="38"/>
        <v>0</v>
      </c>
      <c r="CE46" s="329"/>
      <c r="CF46" s="28">
        <f t="shared" si="39"/>
        <v>0</v>
      </c>
      <c r="CG46" s="329"/>
      <c r="CH46" s="28">
        <f t="shared" si="40"/>
        <v>0</v>
      </c>
      <c r="CI46" s="329"/>
      <c r="CJ46" s="28">
        <f t="shared" si="41"/>
        <v>0</v>
      </c>
      <c r="CK46" s="329"/>
      <c r="CL46" s="28">
        <f t="shared" si="42"/>
        <v>0</v>
      </c>
      <c r="CM46" s="329"/>
      <c r="CN46" s="28">
        <f t="shared" si="43"/>
        <v>0</v>
      </c>
      <c r="CO46" s="329"/>
      <c r="CP46" s="28">
        <f t="shared" si="44"/>
        <v>0</v>
      </c>
      <c r="CQ46" s="329"/>
      <c r="CR46" s="28">
        <f t="shared" si="45"/>
        <v>0</v>
      </c>
      <c r="CS46" s="329"/>
      <c r="CT46" s="28">
        <f t="shared" si="46"/>
        <v>0</v>
      </c>
      <c r="CU46" s="329"/>
      <c r="CV46" s="28">
        <f t="shared" si="47"/>
        <v>0</v>
      </c>
      <c r="CW46" s="329"/>
      <c r="CX46" s="28">
        <f t="shared" si="48"/>
        <v>0</v>
      </c>
      <c r="CY46" s="329"/>
      <c r="CZ46" s="28">
        <f t="shared" si="49"/>
        <v>0</v>
      </c>
      <c r="DA46" s="42">
        <f t="shared" si="50"/>
        <v>0</v>
      </c>
      <c r="DB46" s="27">
        <f t="shared" si="51"/>
        <v>0</v>
      </c>
    </row>
    <row r="47" spans="1:106" ht="12" customHeight="1" x14ac:dyDescent="0.2">
      <c r="B47" s="1" t="s">
        <v>260</v>
      </c>
      <c r="C47" s="327"/>
      <c r="D47" s="27"/>
      <c r="E47" s="329"/>
      <c r="F47" s="28">
        <f t="shared" si="0"/>
        <v>0</v>
      </c>
      <c r="G47" s="329"/>
      <c r="H47" s="28">
        <f t="shared" si="1"/>
        <v>0</v>
      </c>
      <c r="I47" s="329"/>
      <c r="J47" s="28">
        <f t="shared" si="2"/>
        <v>0</v>
      </c>
      <c r="K47" s="329"/>
      <c r="L47" s="28">
        <f t="shared" si="3"/>
        <v>0</v>
      </c>
      <c r="M47" s="329"/>
      <c r="N47" s="28">
        <f t="shared" ref="N47:N51" si="161">C47*M47</f>
        <v>0</v>
      </c>
      <c r="O47" s="329"/>
      <c r="P47" s="28">
        <f t="shared" si="5"/>
        <v>0</v>
      </c>
      <c r="Q47" s="329"/>
      <c r="R47" s="28">
        <f t="shared" si="6"/>
        <v>0</v>
      </c>
      <c r="S47" s="329"/>
      <c r="T47" s="28">
        <f t="shared" si="7"/>
        <v>0</v>
      </c>
      <c r="U47" s="329"/>
      <c r="V47" s="28">
        <f t="shared" si="8"/>
        <v>0</v>
      </c>
      <c r="W47" s="329"/>
      <c r="X47" s="28">
        <f t="shared" si="9"/>
        <v>0</v>
      </c>
      <c r="Y47" s="329"/>
      <c r="Z47" s="28">
        <f t="shared" si="10"/>
        <v>0</v>
      </c>
      <c r="AA47" s="329"/>
      <c r="AB47" s="28">
        <f t="shared" si="11"/>
        <v>0</v>
      </c>
      <c r="AC47" s="329"/>
      <c r="AD47" s="28">
        <f t="shared" si="12"/>
        <v>0</v>
      </c>
      <c r="AE47" s="329"/>
      <c r="AF47" s="28">
        <f t="shared" si="13"/>
        <v>0</v>
      </c>
      <c r="AG47" s="329"/>
      <c r="AH47" s="28">
        <f t="shared" si="14"/>
        <v>0</v>
      </c>
      <c r="AI47" s="329"/>
      <c r="AJ47" s="28">
        <f t="shared" si="15"/>
        <v>0</v>
      </c>
      <c r="AK47" s="329"/>
      <c r="AL47" s="28">
        <f t="shared" si="16"/>
        <v>0</v>
      </c>
      <c r="AM47" s="329"/>
      <c r="AN47" s="28">
        <f t="shared" si="17"/>
        <v>0</v>
      </c>
      <c r="AO47" s="329"/>
      <c r="AP47" s="28">
        <f t="shared" si="18"/>
        <v>0</v>
      </c>
      <c r="AQ47" s="329"/>
      <c r="AR47" s="28">
        <f t="shared" si="19"/>
        <v>0</v>
      </c>
      <c r="AS47" s="329"/>
      <c r="AT47" s="28">
        <f t="shared" si="20"/>
        <v>0</v>
      </c>
      <c r="AU47" s="329"/>
      <c r="AV47" s="28">
        <f t="shared" si="21"/>
        <v>0</v>
      </c>
      <c r="AW47" s="329"/>
      <c r="AX47" s="28">
        <f t="shared" si="22"/>
        <v>0</v>
      </c>
      <c r="AY47" s="329"/>
      <c r="AZ47" s="28">
        <f t="shared" si="23"/>
        <v>0</v>
      </c>
      <c r="BA47" s="329"/>
      <c r="BB47" s="28">
        <f t="shared" si="24"/>
        <v>0</v>
      </c>
      <c r="BC47" s="329"/>
      <c r="BD47" s="28">
        <f t="shared" si="25"/>
        <v>0</v>
      </c>
      <c r="BE47" s="329"/>
      <c r="BF47" s="28">
        <f t="shared" si="26"/>
        <v>0</v>
      </c>
      <c r="BG47" s="329"/>
      <c r="BH47" s="28">
        <f t="shared" si="27"/>
        <v>0</v>
      </c>
      <c r="BI47" s="329"/>
      <c r="BJ47" s="28">
        <f t="shared" si="28"/>
        <v>0</v>
      </c>
      <c r="BK47" s="329"/>
      <c r="BL47" s="28">
        <f t="shared" si="29"/>
        <v>0</v>
      </c>
      <c r="BM47" s="329"/>
      <c r="BN47" s="28">
        <f t="shared" si="30"/>
        <v>0</v>
      </c>
      <c r="BO47" s="329"/>
      <c r="BP47" s="28">
        <f t="shared" si="31"/>
        <v>0</v>
      </c>
      <c r="BQ47" s="329"/>
      <c r="BR47" s="28">
        <f t="shared" si="32"/>
        <v>0</v>
      </c>
      <c r="BS47" s="329"/>
      <c r="BT47" s="28">
        <f t="shared" si="33"/>
        <v>0</v>
      </c>
      <c r="BU47" s="329"/>
      <c r="BV47" s="28">
        <f t="shared" si="34"/>
        <v>0</v>
      </c>
      <c r="BW47" s="329"/>
      <c r="BX47" s="28">
        <f t="shared" si="35"/>
        <v>0</v>
      </c>
      <c r="BY47" s="329"/>
      <c r="BZ47" s="28">
        <f t="shared" si="36"/>
        <v>0</v>
      </c>
      <c r="CA47" s="329"/>
      <c r="CB47" s="28">
        <f t="shared" si="37"/>
        <v>0</v>
      </c>
      <c r="CC47" s="329"/>
      <c r="CD47" s="28">
        <f t="shared" si="38"/>
        <v>0</v>
      </c>
      <c r="CE47" s="329"/>
      <c r="CF47" s="28">
        <f t="shared" si="39"/>
        <v>0</v>
      </c>
      <c r="CG47" s="329"/>
      <c r="CH47" s="28">
        <f t="shared" si="40"/>
        <v>0</v>
      </c>
      <c r="CI47" s="329"/>
      <c r="CJ47" s="28">
        <f t="shared" si="41"/>
        <v>0</v>
      </c>
      <c r="CK47" s="329"/>
      <c r="CL47" s="28">
        <f t="shared" si="42"/>
        <v>0</v>
      </c>
      <c r="CM47" s="329"/>
      <c r="CN47" s="28">
        <f t="shared" si="43"/>
        <v>0</v>
      </c>
      <c r="CO47" s="329"/>
      <c r="CP47" s="28">
        <f t="shared" si="44"/>
        <v>0</v>
      </c>
      <c r="CQ47" s="329"/>
      <c r="CR47" s="28">
        <f t="shared" si="45"/>
        <v>0</v>
      </c>
      <c r="CS47" s="329"/>
      <c r="CT47" s="28">
        <f t="shared" si="46"/>
        <v>0</v>
      </c>
      <c r="CU47" s="329"/>
      <c r="CV47" s="28">
        <f t="shared" si="47"/>
        <v>0</v>
      </c>
      <c r="CW47" s="329"/>
      <c r="CX47" s="28">
        <f t="shared" si="48"/>
        <v>0</v>
      </c>
      <c r="CY47" s="329"/>
      <c r="CZ47" s="28">
        <f t="shared" si="49"/>
        <v>0</v>
      </c>
      <c r="DA47" s="42">
        <f t="shared" si="50"/>
        <v>0</v>
      </c>
      <c r="DB47" s="27">
        <f t="shared" si="51"/>
        <v>0</v>
      </c>
    </row>
    <row r="48" spans="1:106" ht="12" customHeight="1" x14ac:dyDescent="0.2">
      <c r="B48" s="67" t="s">
        <v>261</v>
      </c>
      <c r="C48" s="328"/>
      <c r="D48" s="68"/>
      <c r="E48" s="329"/>
      <c r="F48" s="28">
        <f t="shared" si="0"/>
        <v>0</v>
      </c>
      <c r="G48" s="329"/>
      <c r="H48" s="28">
        <f t="shared" si="1"/>
        <v>0</v>
      </c>
      <c r="I48" s="330"/>
      <c r="J48" s="28">
        <f t="shared" si="2"/>
        <v>0</v>
      </c>
      <c r="K48" s="330"/>
      <c r="L48" s="28">
        <f t="shared" si="3"/>
        <v>0</v>
      </c>
      <c r="M48" s="330"/>
      <c r="N48" s="28">
        <f t="shared" si="161"/>
        <v>0</v>
      </c>
      <c r="O48" s="330"/>
      <c r="P48" s="28">
        <f t="shared" si="5"/>
        <v>0</v>
      </c>
      <c r="Q48" s="330"/>
      <c r="R48" s="28">
        <f t="shared" si="6"/>
        <v>0</v>
      </c>
      <c r="S48" s="330"/>
      <c r="T48" s="28">
        <f t="shared" si="7"/>
        <v>0</v>
      </c>
      <c r="U48" s="330"/>
      <c r="V48" s="28">
        <f t="shared" si="8"/>
        <v>0</v>
      </c>
      <c r="W48" s="330"/>
      <c r="X48" s="28">
        <f t="shared" si="9"/>
        <v>0</v>
      </c>
      <c r="Y48" s="330"/>
      <c r="Z48" s="28">
        <f t="shared" si="10"/>
        <v>0</v>
      </c>
      <c r="AA48" s="330"/>
      <c r="AB48" s="28">
        <f t="shared" si="11"/>
        <v>0</v>
      </c>
      <c r="AC48" s="330"/>
      <c r="AD48" s="28">
        <f t="shared" si="12"/>
        <v>0</v>
      </c>
      <c r="AE48" s="330"/>
      <c r="AF48" s="28">
        <f t="shared" si="13"/>
        <v>0</v>
      </c>
      <c r="AG48" s="330"/>
      <c r="AH48" s="28">
        <f t="shared" si="14"/>
        <v>0</v>
      </c>
      <c r="AI48" s="330"/>
      <c r="AJ48" s="28">
        <f t="shared" si="15"/>
        <v>0</v>
      </c>
      <c r="AK48" s="330"/>
      <c r="AL48" s="28">
        <f t="shared" si="16"/>
        <v>0</v>
      </c>
      <c r="AM48" s="330"/>
      <c r="AN48" s="28">
        <f t="shared" si="17"/>
        <v>0</v>
      </c>
      <c r="AO48" s="330"/>
      <c r="AP48" s="28">
        <f t="shared" si="18"/>
        <v>0</v>
      </c>
      <c r="AQ48" s="330"/>
      <c r="AR48" s="28">
        <f t="shared" si="19"/>
        <v>0</v>
      </c>
      <c r="AS48" s="330"/>
      <c r="AT48" s="28">
        <f t="shared" si="20"/>
        <v>0</v>
      </c>
      <c r="AU48" s="330"/>
      <c r="AV48" s="28">
        <f t="shared" si="21"/>
        <v>0</v>
      </c>
      <c r="AW48" s="330"/>
      <c r="AX48" s="28">
        <f t="shared" si="22"/>
        <v>0</v>
      </c>
      <c r="AY48" s="330"/>
      <c r="AZ48" s="28">
        <f t="shared" si="23"/>
        <v>0</v>
      </c>
      <c r="BA48" s="330"/>
      <c r="BB48" s="28">
        <f t="shared" si="24"/>
        <v>0</v>
      </c>
      <c r="BC48" s="330"/>
      <c r="BD48" s="28">
        <f t="shared" si="25"/>
        <v>0</v>
      </c>
      <c r="BE48" s="330"/>
      <c r="BF48" s="28">
        <f t="shared" si="26"/>
        <v>0</v>
      </c>
      <c r="BG48" s="330"/>
      <c r="BH48" s="28">
        <f t="shared" si="27"/>
        <v>0</v>
      </c>
      <c r="BI48" s="330"/>
      <c r="BJ48" s="28">
        <f t="shared" si="28"/>
        <v>0</v>
      </c>
      <c r="BK48" s="330"/>
      <c r="BL48" s="28">
        <f t="shared" si="29"/>
        <v>0</v>
      </c>
      <c r="BM48" s="330"/>
      <c r="BN48" s="28">
        <f t="shared" si="30"/>
        <v>0</v>
      </c>
      <c r="BO48" s="330"/>
      <c r="BP48" s="28">
        <f t="shared" si="31"/>
        <v>0</v>
      </c>
      <c r="BQ48" s="330"/>
      <c r="BR48" s="28">
        <f t="shared" si="32"/>
        <v>0</v>
      </c>
      <c r="BS48" s="330"/>
      <c r="BT48" s="28">
        <f t="shared" si="33"/>
        <v>0</v>
      </c>
      <c r="BU48" s="330"/>
      <c r="BV48" s="28">
        <f t="shared" si="34"/>
        <v>0</v>
      </c>
      <c r="BW48" s="330"/>
      <c r="BX48" s="28">
        <f t="shared" si="35"/>
        <v>0</v>
      </c>
      <c r="BY48" s="330"/>
      <c r="BZ48" s="28">
        <f t="shared" si="36"/>
        <v>0</v>
      </c>
      <c r="CA48" s="330"/>
      <c r="CB48" s="28">
        <f t="shared" si="37"/>
        <v>0</v>
      </c>
      <c r="CC48" s="330"/>
      <c r="CD48" s="28">
        <f t="shared" si="38"/>
        <v>0</v>
      </c>
      <c r="CE48" s="330"/>
      <c r="CF48" s="28">
        <f t="shared" si="39"/>
        <v>0</v>
      </c>
      <c r="CG48" s="330"/>
      <c r="CH48" s="28">
        <f t="shared" si="40"/>
        <v>0</v>
      </c>
      <c r="CI48" s="330"/>
      <c r="CJ48" s="28">
        <f t="shared" si="41"/>
        <v>0</v>
      </c>
      <c r="CK48" s="330"/>
      <c r="CL48" s="28">
        <f t="shared" si="42"/>
        <v>0</v>
      </c>
      <c r="CM48" s="330"/>
      <c r="CN48" s="28">
        <f t="shared" si="43"/>
        <v>0</v>
      </c>
      <c r="CO48" s="330"/>
      <c r="CP48" s="28">
        <f t="shared" si="44"/>
        <v>0</v>
      </c>
      <c r="CQ48" s="330"/>
      <c r="CR48" s="28">
        <f t="shared" si="45"/>
        <v>0</v>
      </c>
      <c r="CS48" s="330"/>
      <c r="CT48" s="28">
        <f t="shared" si="46"/>
        <v>0</v>
      </c>
      <c r="CU48" s="330"/>
      <c r="CV48" s="28">
        <f t="shared" si="47"/>
        <v>0</v>
      </c>
      <c r="CW48" s="330"/>
      <c r="CX48" s="28">
        <f t="shared" si="48"/>
        <v>0</v>
      </c>
      <c r="CY48" s="330"/>
      <c r="CZ48" s="28">
        <f t="shared" si="49"/>
        <v>0</v>
      </c>
      <c r="DA48" s="42">
        <f t="shared" si="50"/>
        <v>0</v>
      </c>
      <c r="DB48" s="27">
        <f t="shared" si="51"/>
        <v>0</v>
      </c>
    </row>
    <row r="49" spans="1:106" ht="12" customHeight="1" x14ac:dyDescent="0.2">
      <c r="B49" s="67" t="s">
        <v>262</v>
      </c>
      <c r="C49" s="328"/>
      <c r="D49" s="68"/>
      <c r="E49" s="329"/>
      <c r="F49" s="28">
        <f t="shared" si="0"/>
        <v>0</v>
      </c>
      <c r="G49" s="329"/>
      <c r="H49" s="28">
        <f t="shared" si="1"/>
        <v>0</v>
      </c>
      <c r="I49" s="330"/>
      <c r="J49" s="28">
        <f t="shared" si="2"/>
        <v>0</v>
      </c>
      <c r="K49" s="330"/>
      <c r="L49" s="28">
        <f t="shared" si="3"/>
        <v>0</v>
      </c>
      <c r="M49" s="330"/>
      <c r="N49" s="28">
        <f t="shared" si="161"/>
        <v>0</v>
      </c>
      <c r="O49" s="330"/>
      <c r="P49" s="28">
        <f t="shared" si="5"/>
        <v>0</v>
      </c>
      <c r="Q49" s="330"/>
      <c r="R49" s="28">
        <f t="shared" si="6"/>
        <v>0</v>
      </c>
      <c r="S49" s="330"/>
      <c r="T49" s="28">
        <f t="shared" si="7"/>
        <v>0</v>
      </c>
      <c r="U49" s="330"/>
      <c r="V49" s="28">
        <f t="shared" si="8"/>
        <v>0</v>
      </c>
      <c r="W49" s="330"/>
      <c r="X49" s="28">
        <f t="shared" si="9"/>
        <v>0</v>
      </c>
      <c r="Y49" s="330"/>
      <c r="Z49" s="28">
        <f t="shared" si="10"/>
        <v>0</v>
      </c>
      <c r="AA49" s="330"/>
      <c r="AB49" s="28">
        <f t="shared" si="11"/>
        <v>0</v>
      </c>
      <c r="AC49" s="330"/>
      <c r="AD49" s="28">
        <f t="shared" si="12"/>
        <v>0</v>
      </c>
      <c r="AE49" s="330"/>
      <c r="AF49" s="28">
        <f t="shared" si="13"/>
        <v>0</v>
      </c>
      <c r="AG49" s="330"/>
      <c r="AH49" s="28">
        <f t="shared" si="14"/>
        <v>0</v>
      </c>
      <c r="AI49" s="330"/>
      <c r="AJ49" s="28">
        <f t="shared" si="15"/>
        <v>0</v>
      </c>
      <c r="AK49" s="330"/>
      <c r="AL49" s="28">
        <f t="shared" si="16"/>
        <v>0</v>
      </c>
      <c r="AM49" s="330"/>
      <c r="AN49" s="28">
        <f t="shared" si="17"/>
        <v>0</v>
      </c>
      <c r="AO49" s="330"/>
      <c r="AP49" s="28">
        <f t="shared" si="18"/>
        <v>0</v>
      </c>
      <c r="AQ49" s="330"/>
      <c r="AR49" s="28">
        <f t="shared" si="19"/>
        <v>0</v>
      </c>
      <c r="AS49" s="330"/>
      <c r="AT49" s="28">
        <f t="shared" si="20"/>
        <v>0</v>
      </c>
      <c r="AU49" s="330"/>
      <c r="AV49" s="28">
        <f t="shared" si="21"/>
        <v>0</v>
      </c>
      <c r="AW49" s="330"/>
      <c r="AX49" s="28">
        <f t="shared" si="22"/>
        <v>0</v>
      </c>
      <c r="AY49" s="330"/>
      <c r="AZ49" s="28">
        <f t="shared" si="23"/>
        <v>0</v>
      </c>
      <c r="BA49" s="330"/>
      <c r="BB49" s="28">
        <f t="shared" si="24"/>
        <v>0</v>
      </c>
      <c r="BC49" s="330"/>
      <c r="BD49" s="28">
        <f t="shared" si="25"/>
        <v>0</v>
      </c>
      <c r="BE49" s="330"/>
      <c r="BF49" s="28">
        <f t="shared" si="26"/>
        <v>0</v>
      </c>
      <c r="BG49" s="330"/>
      <c r="BH49" s="28">
        <f t="shared" si="27"/>
        <v>0</v>
      </c>
      <c r="BI49" s="330"/>
      <c r="BJ49" s="28">
        <f t="shared" si="28"/>
        <v>0</v>
      </c>
      <c r="BK49" s="330"/>
      <c r="BL49" s="28">
        <f t="shared" si="29"/>
        <v>0</v>
      </c>
      <c r="BM49" s="330"/>
      <c r="BN49" s="28">
        <f t="shared" si="30"/>
        <v>0</v>
      </c>
      <c r="BO49" s="330"/>
      <c r="BP49" s="28">
        <f t="shared" si="31"/>
        <v>0</v>
      </c>
      <c r="BQ49" s="330"/>
      <c r="BR49" s="28">
        <f t="shared" si="32"/>
        <v>0</v>
      </c>
      <c r="BS49" s="330"/>
      <c r="BT49" s="28">
        <f t="shared" si="33"/>
        <v>0</v>
      </c>
      <c r="BU49" s="330"/>
      <c r="BV49" s="28">
        <f t="shared" si="34"/>
        <v>0</v>
      </c>
      <c r="BW49" s="330"/>
      <c r="BX49" s="28">
        <f t="shared" si="35"/>
        <v>0</v>
      </c>
      <c r="BY49" s="330"/>
      <c r="BZ49" s="28">
        <f t="shared" si="36"/>
        <v>0</v>
      </c>
      <c r="CA49" s="330"/>
      <c r="CB49" s="28">
        <f t="shared" si="37"/>
        <v>0</v>
      </c>
      <c r="CC49" s="330"/>
      <c r="CD49" s="28">
        <f t="shared" si="38"/>
        <v>0</v>
      </c>
      <c r="CE49" s="330"/>
      <c r="CF49" s="28">
        <f t="shared" si="39"/>
        <v>0</v>
      </c>
      <c r="CG49" s="330"/>
      <c r="CH49" s="28">
        <f t="shared" si="40"/>
        <v>0</v>
      </c>
      <c r="CI49" s="330"/>
      <c r="CJ49" s="28">
        <f t="shared" si="41"/>
        <v>0</v>
      </c>
      <c r="CK49" s="330"/>
      <c r="CL49" s="28">
        <f t="shared" si="42"/>
        <v>0</v>
      </c>
      <c r="CM49" s="330"/>
      <c r="CN49" s="28">
        <f t="shared" si="43"/>
        <v>0</v>
      </c>
      <c r="CO49" s="330"/>
      <c r="CP49" s="28">
        <f t="shared" si="44"/>
        <v>0</v>
      </c>
      <c r="CQ49" s="330"/>
      <c r="CR49" s="28">
        <f t="shared" si="45"/>
        <v>0</v>
      </c>
      <c r="CS49" s="330"/>
      <c r="CT49" s="28">
        <f t="shared" si="46"/>
        <v>0</v>
      </c>
      <c r="CU49" s="330"/>
      <c r="CV49" s="28">
        <f t="shared" si="47"/>
        <v>0</v>
      </c>
      <c r="CW49" s="330"/>
      <c r="CX49" s="28">
        <f t="shared" si="48"/>
        <v>0</v>
      </c>
      <c r="CY49" s="330"/>
      <c r="CZ49" s="28">
        <f t="shared" si="49"/>
        <v>0</v>
      </c>
      <c r="DA49" s="42">
        <f t="shared" si="50"/>
        <v>0</v>
      </c>
      <c r="DB49" s="27">
        <f t="shared" si="51"/>
        <v>0</v>
      </c>
    </row>
    <row r="50" spans="1:106" ht="12" customHeight="1" x14ac:dyDescent="0.2">
      <c r="B50" s="67" t="s">
        <v>263</v>
      </c>
      <c r="C50" s="328"/>
      <c r="D50" s="68"/>
      <c r="E50" s="329"/>
      <c r="F50" s="28">
        <f t="shared" si="0"/>
        <v>0</v>
      </c>
      <c r="G50" s="329"/>
      <c r="H50" s="28">
        <f t="shared" si="1"/>
        <v>0</v>
      </c>
      <c r="I50" s="330"/>
      <c r="J50" s="28">
        <f t="shared" si="2"/>
        <v>0</v>
      </c>
      <c r="K50" s="330"/>
      <c r="L50" s="28">
        <f t="shared" si="3"/>
        <v>0</v>
      </c>
      <c r="M50" s="330"/>
      <c r="N50" s="28">
        <f t="shared" si="161"/>
        <v>0</v>
      </c>
      <c r="O50" s="330"/>
      <c r="P50" s="28">
        <f t="shared" si="5"/>
        <v>0</v>
      </c>
      <c r="Q50" s="330"/>
      <c r="R50" s="28">
        <f t="shared" si="6"/>
        <v>0</v>
      </c>
      <c r="S50" s="330"/>
      <c r="T50" s="28">
        <f t="shared" si="7"/>
        <v>0</v>
      </c>
      <c r="U50" s="330"/>
      <c r="V50" s="28">
        <f t="shared" si="8"/>
        <v>0</v>
      </c>
      <c r="W50" s="330"/>
      <c r="X50" s="28">
        <f t="shared" si="9"/>
        <v>0</v>
      </c>
      <c r="Y50" s="330"/>
      <c r="Z50" s="28">
        <f t="shared" si="10"/>
        <v>0</v>
      </c>
      <c r="AA50" s="330"/>
      <c r="AB50" s="28">
        <f t="shared" si="11"/>
        <v>0</v>
      </c>
      <c r="AC50" s="330"/>
      <c r="AD50" s="28">
        <f t="shared" si="12"/>
        <v>0</v>
      </c>
      <c r="AE50" s="330"/>
      <c r="AF50" s="28">
        <f t="shared" si="13"/>
        <v>0</v>
      </c>
      <c r="AG50" s="330"/>
      <c r="AH50" s="28">
        <f t="shared" si="14"/>
        <v>0</v>
      </c>
      <c r="AI50" s="330"/>
      <c r="AJ50" s="28">
        <f t="shared" si="15"/>
        <v>0</v>
      </c>
      <c r="AK50" s="330"/>
      <c r="AL50" s="28">
        <f t="shared" si="16"/>
        <v>0</v>
      </c>
      <c r="AM50" s="330"/>
      <c r="AN50" s="28">
        <f t="shared" si="17"/>
        <v>0</v>
      </c>
      <c r="AO50" s="330"/>
      <c r="AP50" s="28">
        <f t="shared" si="18"/>
        <v>0</v>
      </c>
      <c r="AQ50" s="330"/>
      <c r="AR50" s="28">
        <f t="shared" si="19"/>
        <v>0</v>
      </c>
      <c r="AS50" s="330"/>
      <c r="AT50" s="28">
        <f t="shared" si="20"/>
        <v>0</v>
      </c>
      <c r="AU50" s="330"/>
      <c r="AV50" s="28">
        <f t="shared" si="21"/>
        <v>0</v>
      </c>
      <c r="AW50" s="330"/>
      <c r="AX50" s="28">
        <f t="shared" si="22"/>
        <v>0</v>
      </c>
      <c r="AY50" s="330"/>
      <c r="AZ50" s="28">
        <f t="shared" si="23"/>
        <v>0</v>
      </c>
      <c r="BA50" s="330"/>
      <c r="BB50" s="28">
        <f t="shared" si="24"/>
        <v>0</v>
      </c>
      <c r="BC50" s="330"/>
      <c r="BD50" s="28">
        <f t="shared" si="25"/>
        <v>0</v>
      </c>
      <c r="BE50" s="330"/>
      <c r="BF50" s="28">
        <f t="shared" si="26"/>
        <v>0</v>
      </c>
      <c r="BG50" s="330"/>
      <c r="BH50" s="28">
        <f t="shared" si="27"/>
        <v>0</v>
      </c>
      <c r="BI50" s="330"/>
      <c r="BJ50" s="28">
        <f t="shared" si="28"/>
        <v>0</v>
      </c>
      <c r="BK50" s="330"/>
      <c r="BL50" s="28">
        <f t="shared" si="29"/>
        <v>0</v>
      </c>
      <c r="BM50" s="330"/>
      <c r="BN50" s="28">
        <f t="shared" si="30"/>
        <v>0</v>
      </c>
      <c r="BO50" s="330"/>
      <c r="BP50" s="28">
        <f t="shared" si="31"/>
        <v>0</v>
      </c>
      <c r="BQ50" s="330"/>
      <c r="BR50" s="28">
        <f t="shared" si="32"/>
        <v>0</v>
      </c>
      <c r="BS50" s="330"/>
      <c r="BT50" s="28">
        <f t="shared" si="33"/>
        <v>0</v>
      </c>
      <c r="BU50" s="330"/>
      <c r="BV50" s="28">
        <f t="shared" si="34"/>
        <v>0</v>
      </c>
      <c r="BW50" s="330"/>
      <c r="BX50" s="28">
        <f t="shared" si="35"/>
        <v>0</v>
      </c>
      <c r="BY50" s="330"/>
      <c r="BZ50" s="28">
        <f t="shared" si="36"/>
        <v>0</v>
      </c>
      <c r="CA50" s="330"/>
      <c r="CB50" s="28">
        <f t="shared" si="37"/>
        <v>0</v>
      </c>
      <c r="CC50" s="330"/>
      <c r="CD50" s="28">
        <f t="shared" si="38"/>
        <v>0</v>
      </c>
      <c r="CE50" s="330"/>
      <c r="CF50" s="28">
        <f t="shared" si="39"/>
        <v>0</v>
      </c>
      <c r="CG50" s="330"/>
      <c r="CH50" s="28">
        <f t="shared" si="40"/>
        <v>0</v>
      </c>
      <c r="CI50" s="330"/>
      <c r="CJ50" s="28">
        <f t="shared" si="41"/>
        <v>0</v>
      </c>
      <c r="CK50" s="330"/>
      <c r="CL50" s="28">
        <f t="shared" si="42"/>
        <v>0</v>
      </c>
      <c r="CM50" s="330"/>
      <c r="CN50" s="28">
        <f t="shared" si="43"/>
        <v>0</v>
      </c>
      <c r="CO50" s="330"/>
      <c r="CP50" s="28">
        <f t="shared" si="44"/>
        <v>0</v>
      </c>
      <c r="CQ50" s="330"/>
      <c r="CR50" s="28">
        <f t="shared" si="45"/>
        <v>0</v>
      </c>
      <c r="CS50" s="330"/>
      <c r="CT50" s="28">
        <f t="shared" si="46"/>
        <v>0</v>
      </c>
      <c r="CU50" s="330"/>
      <c r="CV50" s="28">
        <f t="shared" si="47"/>
        <v>0</v>
      </c>
      <c r="CW50" s="330"/>
      <c r="CX50" s="28">
        <f t="shared" si="48"/>
        <v>0</v>
      </c>
      <c r="CY50" s="330"/>
      <c r="CZ50" s="28">
        <f t="shared" si="49"/>
        <v>0</v>
      </c>
      <c r="DA50" s="42">
        <f t="shared" si="50"/>
        <v>0</v>
      </c>
      <c r="DB50" s="27">
        <f t="shared" si="51"/>
        <v>0</v>
      </c>
    </row>
    <row r="51" spans="1:106" ht="12" customHeight="1" x14ac:dyDescent="0.2">
      <c r="B51" s="1" t="s">
        <v>264</v>
      </c>
      <c r="C51" s="327"/>
      <c r="D51" s="27"/>
      <c r="E51" s="329"/>
      <c r="F51" s="28">
        <f t="shared" si="0"/>
        <v>0</v>
      </c>
      <c r="G51" s="329"/>
      <c r="H51" s="28">
        <f t="shared" si="1"/>
        <v>0</v>
      </c>
      <c r="I51" s="329"/>
      <c r="J51" s="28">
        <f t="shared" si="2"/>
        <v>0</v>
      </c>
      <c r="K51" s="329"/>
      <c r="L51" s="28">
        <f t="shared" si="3"/>
        <v>0</v>
      </c>
      <c r="M51" s="329"/>
      <c r="N51" s="28">
        <f t="shared" si="161"/>
        <v>0</v>
      </c>
      <c r="O51" s="329"/>
      <c r="P51" s="28">
        <f t="shared" si="5"/>
        <v>0</v>
      </c>
      <c r="Q51" s="329"/>
      <c r="R51" s="28">
        <f t="shared" si="6"/>
        <v>0</v>
      </c>
      <c r="S51" s="329"/>
      <c r="T51" s="28">
        <f t="shared" si="7"/>
        <v>0</v>
      </c>
      <c r="U51" s="329"/>
      <c r="V51" s="28">
        <f t="shared" si="8"/>
        <v>0</v>
      </c>
      <c r="W51" s="329"/>
      <c r="X51" s="28">
        <f t="shared" si="9"/>
        <v>0</v>
      </c>
      <c r="Y51" s="329"/>
      <c r="Z51" s="28">
        <f t="shared" si="10"/>
        <v>0</v>
      </c>
      <c r="AA51" s="329"/>
      <c r="AB51" s="28">
        <f t="shared" si="11"/>
        <v>0</v>
      </c>
      <c r="AC51" s="329"/>
      <c r="AD51" s="28">
        <f t="shared" si="12"/>
        <v>0</v>
      </c>
      <c r="AE51" s="329"/>
      <c r="AF51" s="28">
        <f t="shared" si="13"/>
        <v>0</v>
      </c>
      <c r="AG51" s="329"/>
      <c r="AH51" s="28">
        <f t="shared" si="14"/>
        <v>0</v>
      </c>
      <c r="AI51" s="329"/>
      <c r="AJ51" s="28">
        <f t="shared" si="15"/>
        <v>0</v>
      </c>
      <c r="AK51" s="329"/>
      <c r="AL51" s="28">
        <f t="shared" si="16"/>
        <v>0</v>
      </c>
      <c r="AM51" s="329"/>
      <c r="AN51" s="28">
        <f t="shared" si="17"/>
        <v>0</v>
      </c>
      <c r="AO51" s="329"/>
      <c r="AP51" s="28">
        <f t="shared" si="18"/>
        <v>0</v>
      </c>
      <c r="AQ51" s="329"/>
      <c r="AR51" s="28">
        <f t="shared" si="19"/>
        <v>0</v>
      </c>
      <c r="AS51" s="329"/>
      <c r="AT51" s="28">
        <f t="shared" si="20"/>
        <v>0</v>
      </c>
      <c r="AU51" s="329"/>
      <c r="AV51" s="28">
        <f t="shared" si="21"/>
        <v>0</v>
      </c>
      <c r="AW51" s="329"/>
      <c r="AX51" s="28">
        <f t="shared" si="22"/>
        <v>0</v>
      </c>
      <c r="AY51" s="329"/>
      <c r="AZ51" s="28">
        <f t="shared" si="23"/>
        <v>0</v>
      </c>
      <c r="BA51" s="329"/>
      <c r="BB51" s="28">
        <f t="shared" si="24"/>
        <v>0</v>
      </c>
      <c r="BC51" s="329"/>
      <c r="BD51" s="28">
        <f t="shared" si="25"/>
        <v>0</v>
      </c>
      <c r="BE51" s="329"/>
      <c r="BF51" s="28">
        <f t="shared" si="26"/>
        <v>0</v>
      </c>
      <c r="BG51" s="329"/>
      <c r="BH51" s="28">
        <f t="shared" si="27"/>
        <v>0</v>
      </c>
      <c r="BI51" s="329"/>
      <c r="BJ51" s="28">
        <f t="shared" si="28"/>
        <v>0</v>
      </c>
      <c r="BK51" s="329"/>
      <c r="BL51" s="28">
        <f t="shared" si="29"/>
        <v>0</v>
      </c>
      <c r="BM51" s="329"/>
      <c r="BN51" s="28">
        <f t="shared" si="30"/>
        <v>0</v>
      </c>
      <c r="BO51" s="329"/>
      <c r="BP51" s="28">
        <f t="shared" si="31"/>
        <v>0</v>
      </c>
      <c r="BQ51" s="329"/>
      <c r="BR51" s="28">
        <f t="shared" si="32"/>
        <v>0</v>
      </c>
      <c r="BS51" s="329"/>
      <c r="BT51" s="28">
        <f t="shared" si="33"/>
        <v>0</v>
      </c>
      <c r="BU51" s="329"/>
      <c r="BV51" s="28">
        <f t="shared" si="34"/>
        <v>0</v>
      </c>
      <c r="BW51" s="329"/>
      <c r="BX51" s="28">
        <f t="shared" si="35"/>
        <v>0</v>
      </c>
      <c r="BY51" s="329"/>
      <c r="BZ51" s="28">
        <f t="shared" si="36"/>
        <v>0</v>
      </c>
      <c r="CA51" s="329"/>
      <c r="CB51" s="28">
        <f t="shared" si="37"/>
        <v>0</v>
      </c>
      <c r="CC51" s="329"/>
      <c r="CD51" s="28">
        <f t="shared" si="38"/>
        <v>0</v>
      </c>
      <c r="CE51" s="329"/>
      <c r="CF51" s="28">
        <f t="shared" si="39"/>
        <v>0</v>
      </c>
      <c r="CG51" s="329"/>
      <c r="CH51" s="28">
        <f t="shared" si="40"/>
        <v>0</v>
      </c>
      <c r="CI51" s="329"/>
      <c r="CJ51" s="28">
        <f t="shared" si="41"/>
        <v>0</v>
      </c>
      <c r="CK51" s="329"/>
      <c r="CL51" s="28">
        <f t="shared" si="42"/>
        <v>0</v>
      </c>
      <c r="CM51" s="329"/>
      <c r="CN51" s="28">
        <f t="shared" si="43"/>
        <v>0</v>
      </c>
      <c r="CO51" s="329"/>
      <c r="CP51" s="28">
        <f t="shared" si="44"/>
        <v>0</v>
      </c>
      <c r="CQ51" s="329"/>
      <c r="CR51" s="28">
        <f t="shared" si="45"/>
        <v>0</v>
      </c>
      <c r="CS51" s="329"/>
      <c r="CT51" s="28">
        <f t="shared" si="46"/>
        <v>0</v>
      </c>
      <c r="CU51" s="329"/>
      <c r="CV51" s="28">
        <f t="shared" si="47"/>
        <v>0</v>
      </c>
      <c r="CW51" s="329"/>
      <c r="CX51" s="28">
        <f t="shared" si="48"/>
        <v>0</v>
      </c>
      <c r="CY51" s="329"/>
      <c r="CZ51" s="28">
        <f t="shared" si="49"/>
        <v>0</v>
      </c>
      <c r="DA51" s="42">
        <f t="shared" ref="DA51" si="162">SUM(E51+G51+I51+K51+M51+O51+Q51+S51+U51+W51+Y51+AA51+AC51+AE51+AG51+AI51+AK51+AM51+AO51+AQ51+AS51+AU51+AW51+AY51+BA51+BC51+BE51+BG51+BI51+BK51+BM51+BO51+BQ51+BS51+BU51+BW51+BY51+CA51+CC51+CE51+CG51+CI51+CK51+CM51+CO51+CQ51+CS51+CU51+CW51+CY51)</f>
        <v>0</v>
      </c>
      <c r="DB51" s="27">
        <f t="shared" ref="DB51" si="163">SUM(F51+H51+J51+L51+N51+P51+R51+T51+V51+X51+Z51+AB51+AD51+AF51+AH51+AJ51+AL51+AN51+AP51+AR51+AT51+AV51+AX51+AZ51+BB51+BD51+BF51+BH51+BJ51+BL51+BN51+BP51+BR51+BT51+BV51+BX51+BZ51+CB51+CD51+CF51+CH51+CJ51+CL51+CN51+CP51+CR51+CT51+CV51+CX51+CZ51)</f>
        <v>0</v>
      </c>
    </row>
    <row r="52" spans="1:106" ht="12" customHeight="1" x14ac:dyDescent="0.2">
      <c r="A52" s="1"/>
      <c r="B52" s="1"/>
      <c r="C52" s="27"/>
      <c r="D52" s="27"/>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6" ht="12" customHeight="1" thickBot="1" x14ac:dyDescent="0.25">
      <c r="A53" s="29" t="s">
        <v>2</v>
      </c>
      <c r="C53" s="30">
        <f>SUM(C17:C51)</f>
        <v>0</v>
      </c>
      <c r="D53" s="11"/>
      <c r="F53" s="30">
        <f>SUM(F17:F51)</f>
        <v>0</v>
      </c>
      <c r="H53" s="30">
        <f>SUM(H17:H51)</f>
        <v>0</v>
      </c>
      <c r="J53" s="30">
        <f>SUM(J17:J51)</f>
        <v>0</v>
      </c>
      <c r="L53" s="30">
        <f>SUM(L17:L51)</f>
        <v>0</v>
      </c>
      <c r="N53" s="30">
        <f>SUM(N17:N51)</f>
        <v>0</v>
      </c>
      <c r="P53" s="30">
        <f>SUM(P17:P51)</f>
        <v>0</v>
      </c>
      <c r="R53" s="30">
        <f>SUM(R17:R51)</f>
        <v>0</v>
      </c>
      <c r="T53" s="30">
        <f>SUM(T17:T51)</f>
        <v>0</v>
      </c>
      <c r="V53" s="30">
        <f>SUM(V17:V51)</f>
        <v>0</v>
      </c>
      <c r="X53" s="30">
        <f>SUM(X17:X51)</f>
        <v>0</v>
      </c>
      <c r="Z53" s="30">
        <f>SUM(Z17:Z51)</f>
        <v>0</v>
      </c>
      <c r="AB53" s="30">
        <f>SUM(AB17:AB51)</f>
        <v>0</v>
      </c>
      <c r="AD53" s="30">
        <f>SUM(AD17:AD51)</f>
        <v>0</v>
      </c>
      <c r="AF53" s="30">
        <f>SUM(AF17:AF51)</f>
        <v>0</v>
      </c>
      <c r="AH53" s="30">
        <f>SUM(AH17:AH51)</f>
        <v>0</v>
      </c>
      <c r="AJ53" s="30">
        <f>SUM(AJ17:AJ51)</f>
        <v>0</v>
      </c>
      <c r="AL53" s="30">
        <f>SUM(AL17:AL51)</f>
        <v>0</v>
      </c>
      <c r="AN53" s="30">
        <f>SUM(AN17:AN51)</f>
        <v>0</v>
      </c>
      <c r="AP53" s="30">
        <f>SUM(AP17:AP51)</f>
        <v>0</v>
      </c>
      <c r="AR53" s="30">
        <f>SUM(AR17:AR51)</f>
        <v>0</v>
      </c>
      <c r="AT53" s="30">
        <f>SUM(AT17:AT51)</f>
        <v>0</v>
      </c>
      <c r="AV53" s="30">
        <f>SUM(AV17:AV51)</f>
        <v>0</v>
      </c>
      <c r="AX53" s="30">
        <f>SUM(AX17:AX51)</f>
        <v>0</v>
      </c>
      <c r="AZ53" s="30">
        <f>SUM(AZ17:AZ51)</f>
        <v>0</v>
      </c>
      <c r="BB53" s="30">
        <f>SUM(BB17:BB51)</f>
        <v>0</v>
      </c>
      <c r="BD53" s="30">
        <f>SUM(BD17:BD51)</f>
        <v>0</v>
      </c>
      <c r="BF53" s="30">
        <f>SUM(BF17:BF51)</f>
        <v>0</v>
      </c>
      <c r="BH53" s="30">
        <f>SUM(BH17:BH51)</f>
        <v>0</v>
      </c>
      <c r="BJ53" s="30">
        <f>SUM(BJ17:BJ51)</f>
        <v>0</v>
      </c>
      <c r="BL53" s="30">
        <f>SUM(BL17:BL51)</f>
        <v>0</v>
      </c>
      <c r="BN53" s="30">
        <f>SUM(BN17:BN51)</f>
        <v>0</v>
      </c>
      <c r="BP53" s="30">
        <f>SUM(BP17:BP51)</f>
        <v>0</v>
      </c>
      <c r="BR53" s="30">
        <f>SUM(BR17:BR51)</f>
        <v>0</v>
      </c>
      <c r="BT53" s="30">
        <f>SUM(BT17:BT51)</f>
        <v>0</v>
      </c>
      <c r="BV53" s="30">
        <f>SUM(BV17:BV51)</f>
        <v>0</v>
      </c>
      <c r="BX53" s="30">
        <f>SUM(BX17:BX51)</f>
        <v>0</v>
      </c>
      <c r="BZ53" s="30">
        <f>SUM(BZ17:BZ51)</f>
        <v>0</v>
      </c>
      <c r="CB53" s="30">
        <f>SUM(CB17:CB51)</f>
        <v>0</v>
      </c>
      <c r="CD53" s="30">
        <f>SUM(CD17:CD51)</f>
        <v>0</v>
      </c>
      <c r="CF53" s="30">
        <f>SUM(CF17:CF51)</f>
        <v>0</v>
      </c>
      <c r="CH53" s="30">
        <f>SUM(CH17:CH51)</f>
        <v>0</v>
      </c>
      <c r="CJ53" s="30">
        <f>SUM(CJ17:CJ51)</f>
        <v>0</v>
      </c>
      <c r="CL53" s="30">
        <f>SUM(CL17:CL51)</f>
        <v>0</v>
      </c>
      <c r="CN53" s="30">
        <f>SUM(CN17:CN51)</f>
        <v>0</v>
      </c>
      <c r="CP53" s="30">
        <f>SUM(CP17:CP51)</f>
        <v>0</v>
      </c>
      <c r="CR53" s="30">
        <f>SUM(CR17:CR51)</f>
        <v>0</v>
      </c>
      <c r="CT53" s="30">
        <f>SUM(CT17:CT51)</f>
        <v>0</v>
      </c>
      <c r="CV53" s="30">
        <f>SUM(CV17:CV51)</f>
        <v>0</v>
      </c>
      <c r="CX53" s="30">
        <f>SUM(CX17:CX51)</f>
        <v>0</v>
      </c>
      <c r="CZ53" s="30">
        <f>SUM(CZ17:CZ51)</f>
        <v>0</v>
      </c>
      <c r="DB53" s="165">
        <f>SUM(DB17:DB51)</f>
        <v>0</v>
      </c>
    </row>
    <row r="54" spans="1:106" ht="12" customHeight="1" thickTop="1" x14ac:dyDescent="0.2">
      <c r="A54" s="52"/>
      <c r="C54" s="11"/>
      <c r="D54" s="11"/>
      <c r="F54" s="11"/>
      <c r="H54" s="11"/>
      <c r="J54" s="11"/>
      <c r="L54" s="11"/>
      <c r="M54" s="24"/>
      <c r="N54" s="11"/>
    </row>
    <row r="55" spans="1:106" ht="12" customHeight="1" x14ac:dyDescent="0.2">
      <c r="A55" s="52" t="s">
        <v>433</v>
      </c>
      <c r="C55" s="11"/>
      <c r="D55" s="11"/>
      <c r="F55" s="11"/>
      <c r="H55" s="11"/>
      <c r="J55" s="11"/>
      <c r="L55" s="11"/>
      <c r="M55" s="24"/>
      <c r="N55" s="11"/>
    </row>
    <row r="56" spans="1:106" ht="12" customHeight="1" x14ac:dyDescent="0.2">
      <c r="A56" s="52"/>
      <c r="B56" s="41" t="s">
        <v>265</v>
      </c>
      <c r="C56" s="11"/>
      <c r="D56" s="11"/>
      <c r="F56" s="11"/>
      <c r="H56" s="11"/>
      <c r="J56" s="11"/>
      <c r="L56" s="11"/>
      <c r="M56" s="24"/>
      <c r="N56" s="11"/>
    </row>
    <row r="57" spans="1:106" ht="12" customHeight="1" x14ac:dyDescent="0.2">
      <c r="A57" s="52"/>
      <c r="B57" s="41" t="s">
        <v>266</v>
      </c>
      <c r="C57" s="11"/>
      <c r="D57" s="11"/>
      <c r="F57" s="11"/>
      <c r="H57" s="11"/>
      <c r="J57" s="11"/>
      <c r="L57" s="11"/>
      <c r="M57" s="24"/>
      <c r="N57" s="11"/>
    </row>
    <row r="58" spans="1:106" ht="12" customHeight="1" x14ac:dyDescent="0.2">
      <c r="A58" s="52"/>
      <c r="B58" s="41" t="s">
        <v>268</v>
      </c>
      <c r="C58" s="11"/>
      <c r="D58" s="11"/>
      <c r="F58" s="11"/>
      <c r="H58" s="11"/>
      <c r="J58" s="11"/>
      <c r="L58" s="11"/>
      <c r="M58" s="24"/>
      <c r="N58" s="11"/>
    </row>
    <row r="59" spans="1:106" ht="12" customHeight="1" x14ac:dyDescent="0.2">
      <c r="A59" s="52"/>
      <c r="B59" s="41" t="s">
        <v>269</v>
      </c>
      <c r="C59" s="11"/>
      <c r="D59" s="11"/>
      <c r="F59" s="11"/>
      <c r="H59" s="11"/>
      <c r="J59" s="11"/>
      <c r="L59" s="11"/>
      <c r="M59" s="24"/>
      <c r="N59" s="11"/>
    </row>
    <row r="60" spans="1:106" ht="12" customHeight="1" x14ac:dyDescent="0.2">
      <c r="A60" s="52"/>
      <c r="B60" s="41" t="s">
        <v>270</v>
      </c>
      <c r="C60" s="11"/>
      <c r="D60" s="11"/>
      <c r="F60" s="11"/>
      <c r="H60" s="11"/>
      <c r="J60" s="11"/>
      <c r="L60" s="11"/>
      <c r="M60" s="24"/>
      <c r="N60" s="11"/>
    </row>
    <row r="61" spans="1:106" ht="12" customHeight="1" x14ac:dyDescent="0.2">
      <c r="A61" s="52"/>
      <c r="B61" s="41" t="s">
        <v>271</v>
      </c>
      <c r="C61" s="11"/>
      <c r="D61" s="11"/>
      <c r="F61" s="11"/>
      <c r="H61" s="11"/>
      <c r="J61" s="11"/>
      <c r="L61" s="11"/>
      <c r="M61" s="24"/>
      <c r="N61" s="11"/>
    </row>
    <row r="62" spans="1:106" ht="12" customHeight="1" x14ac:dyDescent="0.2">
      <c r="A62" s="52"/>
      <c r="B62" s="41" t="s">
        <v>272</v>
      </c>
      <c r="C62" s="11"/>
      <c r="D62" s="11"/>
      <c r="F62" s="11"/>
      <c r="H62" s="11"/>
      <c r="J62" s="11"/>
      <c r="L62" s="11"/>
      <c r="M62" s="24"/>
      <c r="N62" s="11"/>
    </row>
    <row r="63" spans="1:106" ht="12" customHeight="1" x14ac:dyDescent="0.2">
      <c r="A63" s="52"/>
      <c r="B63" s="41" t="s">
        <v>273</v>
      </c>
      <c r="C63" s="11"/>
      <c r="D63" s="11"/>
      <c r="F63" s="11"/>
      <c r="H63" s="11"/>
      <c r="J63" s="11"/>
      <c r="L63" s="11"/>
      <c r="M63" s="24"/>
      <c r="N63" s="11"/>
    </row>
    <row r="64" spans="1:106" ht="12" customHeight="1" x14ac:dyDescent="0.2">
      <c r="A64" s="52"/>
      <c r="B64" s="41" t="s">
        <v>274</v>
      </c>
      <c r="C64" s="11"/>
      <c r="D64" s="11"/>
      <c r="F64" s="11"/>
      <c r="H64" s="11"/>
      <c r="J64" s="11"/>
      <c r="L64" s="11"/>
      <c r="M64" s="24"/>
      <c r="N64" s="11"/>
    </row>
    <row r="65" spans="1:15" ht="12" customHeight="1" x14ac:dyDescent="0.2">
      <c r="A65" s="52"/>
      <c r="B65" s="41" t="s">
        <v>275</v>
      </c>
      <c r="C65" s="11"/>
      <c r="D65" s="11"/>
      <c r="F65" s="11"/>
      <c r="H65" s="11"/>
      <c r="J65" s="11"/>
      <c r="L65" s="11"/>
      <c r="M65" s="24"/>
      <c r="N65" s="11"/>
    </row>
    <row r="66" spans="1:15" ht="12" customHeight="1" x14ac:dyDescent="0.2">
      <c r="A66" s="52"/>
      <c r="B66" s="41" t="s">
        <v>276</v>
      </c>
      <c r="C66" s="11"/>
      <c r="D66" s="11"/>
      <c r="F66" s="11"/>
      <c r="H66" s="11"/>
      <c r="J66" s="11"/>
      <c r="L66" s="11"/>
      <c r="M66" s="24"/>
      <c r="N66" s="11"/>
    </row>
    <row r="67" spans="1:15" ht="12" customHeight="1" x14ac:dyDescent="0.2">
      <c r="A67" s="52"/>
      <c r="B67" s="41" t="s">
        <v>278</v>
      </c>
      <c r="C67" s="11"/>
      <c r="D67" s="11"/>
      <c r="F67" s="11"/>
      <c r="H67" s="11"/>
      <c r="J67" s="11"/>
      <c r="L67" s="11"/>
      <c r="M67" s="24"/>
      <c r="N67" s="11"/>
    </row>
    <row r="68" spans="1:15" ht="12" customHeight="1" x14ac:dyDescent="0.2">
      <c r="A68" s="52"/>
      <c r="B68" s="41" t="s">
        <v>279</v>
      </c>
      <c r="C68" s="11"/>
      <c r="D68" s="11"/>
      <c r="F68" s="11"/>
      <c r="H68" s="11"/>
      <c r="J68" s="11"/>
      <c r="L68" s="11"/>
      <c r="M68" s="24"/>
      <c r="N68" s="11"/>
    </row>
    <row r="69" spans="1:15" ht="12" customHeight="1" x14ac:dyDescent="0.2">
      <c r="A69" s="52"/>
      <c r="B69" s="41" t="s">
        <v>277</v>
      </c>
      <c r="C69" s="11"/>
      <c r="D69" s="11"/>
      <c r="F69" s="11"/>
      <c r="H69" s="11"/>
      <c r="J69" s="11"/>
      <c r="L69" s="11"/>
      <c r="M69" s="24"/>
      <c r="N69" s="11"/>
    </row>
    <row r="70" spans="1:15" ht="12" customHeight="1" x14ac:dyDescent="0.2">
      <c r="A70" s="52"/>
      <c r="C70" s="11"/>
      <c r="D70" s="11"/>
      <c r="F70" s="11"/>
      <c r="H70" s="11"/>
      <c r="J70" s="11"/>
      <c r="L70" s="11"/>
      <c r="M70" s="24"/>
      <c r="N70" s="11"/>
    </row>
    <row r="71" spans="1:15" ht="12" customHeight="1" x14ac:dyDescent="0.2">
      <c r="A71" s="52"/>
      <c r="C71" s="11"/>
      <c r="D71" s="11"/>
      <c r="F71" s="11"/>
      <c r="H71" s="11"/>
      <c r="J71" s="11"/>
      <c r="L71" s="11"/>
      <c r="M71" s="24"/>
      <c r="N71" s="11"/>
    </row>
    <row r="72" spans="1:15" ht="12" customHeight="1" x14ac:dyDescent="0.2">
      <c r="A72" s="52"/>
      <c r="C72" s="11"/>
      <c r="D72" s="11"/>
      <c r="F72" s="11"/>
      <c r="H72" s="11"/>
      <c r="J72" s="11"/>
      <c r="L72" s="11"/>
      <c r="M72" s="24"/>
      <c r="N72" s="11"/>
    </row>
    <row r="73" spans="1:15" ht="12" customHeight="1" x14ac:dyDescent="0.2">
      <c r="A73" s="8"/>
      <c r="B73" s="8"/>
      <c r="C73" s="11"/>
      <c r="D73" s="11"/>
      <c r="E73" s="8"/>
      <c r="F73" s="8"/>
      <c r="G73" s="8"/>
      <c r="H73" s="8"/>
      <c r="I73" s="8"/>
      <c r="J73" s="8"/>
      <c r="K73" s="8"/>
      <c r="L73" s="8"/>
      <c r="M73" s="8"/>
      <c r="N73" s="8"/>
      <c r="O73" s="8"/>
    </row>
    <row r="74" spans="1:15" s="86" customFormat="1" ht="12" customHeight="1" x14ac:dyDescent="0.2">
      <c r="A74" s="82"/>
      <c r="B74" s="83" t="s">
        <v>267</v>
      </c>
      <c r="C74" s="82"/>
      <c r="D74" s="84"/>
      <c r="E74" s="85"/>
      <c r="F74" s="85"/>
    </row>
    <row r="75" spans="1:15" ht="31.5" customHeight="1" x14ac:dyDescent="0.2">
      <c r="A75"/>
      <c r="B75" s="508" t="s">
        <v>435</v>
      </c>
      <c r="C75" s="508"/>
      <c r="D75" s="508"/>
      <c r="E75" s="508"/>
      <c r="F75" s="508"/>
      <c r="G75" s="508"/>
      <c r="H75" s="508"/>
      <c r="I75" s="508"/>
      <c r="J75" s="508"/>
      <c r="K75" s="8"/>
      <c r="L75" s="8"/>
      <c r="M75" s="8"/>
      <c r="N75" s="8"/>
      <c r="O75" s="8"/>
    </row>
    <row r="76" spans="1:15" ht="12.75" x14ac:dyDescent="0.2">
      <c r="A76"/>
      <c r="B76"/>
      <c r="C76"/>
      <c r="D76" s="8"/>
      <c r="E76" s="8"/>
      <c r="F76" s="8"/>
      <c r="G76" s="8"/>
      <c r="H76" s="8"/>
      <c r="I76" s="8"/>
      <c r="J76" s="8"/>
      <c r="K76" s="8"/>
      <c r="L76" s="8"/>
      <c r="M76" s="8"/>
      <c r="N76" s="8"/>
      <c r="O76" s="8"/>
    </row>
    <row r="77" spans="1:15" ht="12.75" x14ac:dyDescent="0.2">
      <c r="A77"/>
      <c r="B77" s="83" t="s">
        <v>434</v>
      </c>
      <c r="C77"/>
    </row>
    <row r="78" spans="1:15" ht="58.5" customHeight="1" x14ac:dyDescent="0.2">
      <c r="A78"/>
      <c r="B78" s="508" t="s">
        <v>394</v>
      </c>
      <c r="C78" s="508"/>
      <c r="D78" s="508"/>
      <c r="E78" s="508"/>
      <c r="F78" s="508"/>
      <c r="G78" s="508"/>
      <c r="H78" s="508"/>
      <c r="I78" s="508"/>
      <c r="J78" s="508"/>
    </row>
  </sheetData>
  <sheetProtection formatColumns="0" formatRows="0"/>
  <mergeCells count="55">
    <mergeCell ref="CY12:CZ13"/>
    <mergeCell ref="DA12:DB12"/>
    <mergeCell ref="DA13:DB13"/>
    <mergeCell ref="B75:J75"/>
    <mergeCell ref="CO12:CP13"/>
    <mergeCell ref="CQ12:CR13"/>
    <mergeCell ref="CS12:CT13"/>
    <mergeCell ref="CU12:CV13"/>
    <mergeCell ref="CW12:CX13"/>
    <mergeCell ref="CE12:CF13"/>
    <mergeCell ref="CG12:CH13"/>
    <mergeCell ref="CI12:CJ13"/>
    <mergeCell ref="CK12:CL13"/>
    <mergeCell ref="CM12:CN13"/>
    <mergeCell ref="BU12:BV13"/>
    <mergeCell ref="BW12:BX13"/>
    <mergeCell ref="BI12:BJ13"/>
    <mergeCell ref="BY12:BZ13"/>
    <mergeCell ref="CA12:CB13"/>
    <mergeCell ref="CC12:CD13"/>
    <mergeCell ref="BK12:BL13"/>
    <mergeCell ref="BM12:BN13"/>
    <mergeCell ref="BO12:BP13"/>
    <mergeCell ref="BQ12:BR13"/>
    <mergeCell ref="BS12:BT13"/>
    <mergeCell ref="AY12:AZ13"/>
    <mergeCell ref="BA12:BB13"/>
    <mergeCell ref="BC12:BD13"/>
    <mergeCell ref="BE12:BF13"/>
    <mergeCell ref="BG12:BH13"/>
    <mergeCell ref="E11:DB11"/>
    <mergeCell ref="M12:N13"/>
    <mergeCell ref="O12:P13"/>
    <mergeCell ref="Q12:R13"/>
    <mergeCell ref="S12:T13"/>
    <mergeCell ref="U12:V13"/>
    <mergeCell ref="W12:X13"/>
    <mergeCell ref="Y12:Z13"/>
    <mergeCell ref="AA12:AB13"/>
    <mergeCell ref="AC12:AD13"/>
    <mergeCell ref="AE12:AF13"/>
    <mergeCell ref="AG12:AH13"/>
    <mergeCell ref="AQ12:AR13"/>
    <mergeCell ref="AS12:AT13"/>
    <mergeCell ref="AU12:AV13"/>
    <mergeCell ref="AW12:AX13"/>
    <mergeCell ref="B78:J78"/>
    <mergeCell ref="AI12:AJ13"/>
    <mergeCell ref="AK12:AL13"/>
    <mergeCell ref="AM12:AN13"/>
    <mergeCell ref="AO12:AP13"/>
    <mergeCell ref="E12:F13"/>
    <mergeCell ref="G12:H13"/>
    <mergeCell ref="I12:J13"/>
    <mergeCell ref="K12:L13"/>
  </mergeCells>
  <phoneticPr fontId="0" type="noConversion"/>
  <printOptions horizontalCentered="1"/>
  <pageMargins left="0" right="0" top="1" bottom="1" header="0.5" footer="0.5"/>
  <pageSetup scale="80" orientation="landscape" r:id="rId1"/>
  <headerFooter alignWithMargins="0">
    <oddFooter>&amp;R&amp;A\&amp;F
&amp;D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C121"/>
  <sheetViews>
    <sheetView workbookViewId="0">
      <selection activeCell="N105" sqref="N105"/>
    </sheetView>
  </sheetViews>
  <sheetFormatPr defaultColWidth="8.85546875" defaultRowHeight="11.25" x14ac:dyDescent="0.2"/>
  <cols>
    <col min="1" max="1" width="9" style="41" bestFit="1" customWidth="1"/>
    <col min="2" max="2" width="26.140625" style="41" bestFit="1" customWidth="1"/>
    <col min="3" max="5" width="13.7109375" style="41" customWidth="1"/>
    <col min="6" max="6" width="15.140625" style="41" bestFit="1" customWidth="1"/>
    <col min="7" max="11" width="13.7109375" style="41" customWidth="1"/>
    <col min="12" max="12" width="18.85546875" style="41" customWidth="1"/>
    <col min="13" max="13" width="13.7109375" style="41" customWidth="1"/>
    <col min="14" max="14" width="15.28515625" style="41" customWidth="1"/>
    <col min="15" max="107" width="13.7109375" style="41" customWidth="1"/>
    <col min="108" max="16384" width="8.85546875" style="41"/>
  </cols>
  <sheetData>
    <row r="1" spans="1:107" ht="12" customHeight="1" x14ac:dyDescent="0.2">
      <c r="A1" s="35" t="str">
        <f>'Description of Services'!A1</f>
        <v>The University of Chicago - Recharge Rate Calculation Worksheet</v>
      </c>
      <c r="B1" s="36"/>
      <c r="C1" s="36"/>
      <c r="E1" s="66" t="str">
        <f>'Description of Services'!E1</f>
        <v>Applicable for Fiscal Year:</v>
      </c>
      <c r="F1" s="418">
        <f>'Description of Services'!F1</f>
        <v>0</v>
      </c>
      <c r="DC1" s="41">
        <v>3</v>
      </c>
    </row>
    <row r="2" spans="1:107" ht="12" customHeight="1" x14ac:dyDescent="0.2">
      <c r="A2" s="35" t="s">
        <v>90</v>
      </c>
      <c r="B2" s="36"/>
      <c r="C2" s="36"/>
      <c r="DC2" s="41">
        <v>5</v>
      </c>
    </row>
    <row r="3" spans="1:107" ht="12" customHeight="1" x14ac:dyDescent="0.2">
      <c r="A3" s="35"/>
      <c r="B3" s="36"/>
      <c r="C3" s="36"/>
      <c r="DC3" s="41">
        <v>7</v>
      </c>
    </row>
    <row r="4" spans="1:107" ht="12" customHeight="1" x14ac:dyDescent="0.2">
      <c r="A4" s="35" t="str">
        <f>'Description of Services'!A4</f>
        <v xml:space="preserve">Name of Recharge/Service Center: </v>
      </c>
      <c r="B4" s="36"/>
      <c r="C4" s="416">
        <f>'Description of Services'!B4</f>
        <v>0</v>
      </c>
      <c r="D4" s="110"/>
      <c r="E4" s="110"/>
      <c r="DC4" s="41">
        <v>10</v>
      </c>
    </row>
    <row r="5" spans="1:107" ht="12" customHeight="1" x14ac:dyDescent="0.2">
      <c r="A5" s="35" t="str">
        <f>'Description of Services'!A5</f>
        <v xml:space="preserve">FAS Account: </v>
      </c>
      <c r="B5" s="36"/>
      <c r="C5" s="416">
        <f>'Description of Services'!B5</f>
        <v>0</v>
      </c>
      <c r="D5" s="110"/>
      <c r="E5" s="110"/>
    </row>
    <row r="6" spans="1:107" ht="12" customHeight="1" x14ac:dyDescent="0.2">
      <c r="A6" s="35" t="s">
        <v>302</v>
      </c>
      <c r="B6" s="36"/>
      <c r="C6" s="417">
        <f>'Description of Services'!B6</f>
        <v>0</v>
      </c>
      <c r="D6" s="110"/>
      <c r="E6" s="110"/>
      <c r="DC6" s="41" t="s">
        <v>26</v>
      </c>
    </row>
    <row r="7" spans="1:107" ht="12" customHeight="1" x14ac:dyDescent="0.2">
      <c r="A7" s="35" t="s">
        <v>289</v>
      </c>
      <c r="B7" s="36"/>
      <c r="C7" s="252">
        <f>'Description of Services'!B7</f>
        <v>0</v>
      </c>
      <c r="D7" s="110"/>
      <c r="E7" s="110"/>
      <c r="DC7" s="41" t="s">
        <v>27</v>
      </c>
    </row>
    <row r="8" spans="1:107" ht="12" customHeight="1" x14ac:dyDescent="0.2">
      <c r="A8" s="35" t="s">
        <v>290</v>
      </c>
      <c r="B8" s="36"/>
      <c r="C8" s="249">
        <f>'Description of Services'!B8</f>
        <v>0</v>
      </c>
      <c r="D8" s="110"/>
      <c r="E8" s="110"/>
    </row>
    <row r="9" spans="1:107" ht="12" customHeight="1" x14ac:dyDescent="0.2">
      <c r="A9" s="35"/>
      <c r="B9" s="36"/>
      <c r="C9" s="36"/>
    </row>
    <row r="10" spans="1:107" ht="12" customHeight="1" x14ac:dyDescent="0.2"/>
    <row r="11" spans="1:107" ht="12" customHeight="1" x14ac:dyDescent="0.2">
      <c r="A11" s="10" t="s">
        <v>280</v>
      </c>
      <c r="K11" s="80"/>
      <c r="L11" s="80"/>
    </row>
    <row r="12" spans="1:107" ht="12" customHeight="1" x14ac:dyDescent="0.2">
      <c r="A12" s="7"/>
      <c r="E12" s="80"/>
      <c r="H12" s="80"/>
      <c r="J12" s="80"/>
    </row>
    <row r="13" spans="1:107" s="56" customFormat="1" ht="24" customHeight="1" thickBot="1" x14ac:dyDescent="0.25">
      <c r="A13" s="175" t="s">
        <v>60</v>
      </c>
      <c r="B13" s="175" t="s">
        <v>61</v>
      </c>
      <c r="C13" s="175" t="s">
        <v>62</v>
      </c>
      <c r="D13" s="175" t="s">
        <v>325</v>
      </c>
      <c r="E13" s="175" t="s">
        <v>63</v>
      </c>
      <c r="F13" s="175" t="s">
        <v>281</v>
      </c>
      <c r="G13" s="176" t="s">
        <v>76</v>
      </c>
      <c r="H13" s="176" t="s">
        <v>345</v>
      </c>
      <c r="I13" s="176" t="s">
        <v>393</v>
      </c>
      <c r="J13" s="175" t="s">
        <v>78</v>
      </c>
      <c r="K13" s="175" t="s">
        <v>100</v>
      </c>
      <c r="L13" s="175" t="s">
        <v>77</v>
      </c>
    </row>
    <row r="14" spans="1:107" s="56" customFormat="1" x14ac:dyDescent="0.2">
      <c r="A14" s="57"/>
      <c r="B14" s="57"/>
      <c r="C14" s="57"/>
      <c r="D14" s="57"/>
      <c r="E14" s="57"/>
      <c r="F14" s="57"/>
      <c r="G14" s="58"/>
      <c r="H14" s="58"/>
      <c r="I14" s="58"/>
      <c r="J14" s="57"/>
      <c r="K14" s="57"/>
      <c r="L14" s="57"/>
    </row>
    <row r="15" spans="1:107" ht="22.5" customHeight="1" x14ac:dyDescent="0.2">
      <c r="A15" s="332"/>
      <c r="B15" s="333"/>
      <c r="C15" s="333"/>
      <c r="D15" s="334"/>
      <c r="E15" s="335"/>
      <c r="F15" s="333"/>
      <c r="G15" s="336"/>
      <c r="H15" s="336"/>
      <c r="I15" s="437"/>
      <c r="J15" s="337"/>
      <c r="K15" s="77">
        <f>(G15-H15)*I15</f>
        <v>0</v>
      </c>
      <c r="L15" s="78">
        <f t="shared" ref="L15:L51" si="0">IF(J15=0,0, K15/J15)</f>
        <v>0</v>
      </c>
    </row>
    <row r="16" spans="1:107" ht="22.5" customHeight="1" x14ac:dyDescent="0.2">
      <c r="A16" s="332"/>
      <c r="B16" s="333"/>
      <c r="C16" s="333"/>
      <c r="D16" s="334"/>
      <c r="E16" s="335"/>
      <c r="F16" s="333"/>
      <c r="G16" s="336"/>
      <c r="H16" s="336"/>
      <c r="I16" s="437"/>
      <c r="J16" s="337"/>
      <c r="K16" s="77">
        <f t="shared" ref="K16:K51" si="1">(G16-H16)*I16</f>
        <v>0</v>
      </c>
      <c r="L16" s="78">
        <f>IF(J16=0,0, K16/J16)</f>
        <v>0</v>
      </c>
    </row>
    <row r="17" spans="1:12" ht="22.5" customHeight="1" x14ac:dyDescent="0.2">
      <c r="A17" s="332"/>
      <c r="B17" s="333"/>
      <c r="C17" s="333"/>
      <c r="D17" s="334"/>
      <c r="E17" s="335"/>
      <c r="F17" s="333"/>
      <c r="G17" s="336"/>
      <c r="H17" s="336"/>
      <c r="I17" s="437"/>
      <c r="J17" s="337"/>
      <c r="K17" s="77">
        <f t="shared" si="1"/>
        <v>0</v>
      </c>
      <c r="L17" s="78">
        <f t="shared" si="0"/>
        <v>0</v>
      </c>
    </row>
    <row r="18" spans="1:12" ht="22.5" customHeight="1" x14ac:dyDescent="0.2">
      <c r="A18" s="465"/>
      <c r="B18" s="466"/>
      <c r="C18" s="466"/>
      <c r="D18" s="467"/>
      <c r="E18" s="468"/>
      <c r="F18" s="466"/>
      <c r="G18" s="469"/>
      <c r="H18" s="469"/>
      <c r="I18" s="437"/>
      <c r="J18" s="470"/>
      <c r="K18" s="77">
        <f t="shared" ref="K18:K44" si="2">(G18-H18)*I18</f>
        <v>0</v>
      </c>
      <c r="L18" s="78">
        <f t="shared" ref="L18:L44" si="3">IF(J18=0,0, K18/J18)</f>
        <v>0</v>
      </c>
    </row>
    <row r="19" spans="1:12" ht="22.5" customHeight="1" x14ac:dyDescent="0.2">
      <c r="A19" s="465"/>
      <c r="B19" s="466"/>
      <c r="C19" s="466"/>
      <c r="D19" s="467"/>
      <c r="E19" s="468"/>
      <c r="F19" s="466"/>
      <c r="G19" s="469"/>
      <c r="H19" s="469"/>
      <c r="I19" s="437"/>
      <c r="J19" s="470"/>
      <c r="K19" s="77">
        <f t="shared" si="2"/>
        <v>0</v>
      </c>
      <c r="L19" s="78">
        <f t="shared" si="3"/>
        <v>0</v>
      </c>
    </row>
    <row r="20" spans="1:12" ht="22.5" customHeight="1" x14ac:dyDescent="0.2">
      <c r="A20" s="465"/>
      <c r="B20" s="466"/>
      <c r="C20" s="466"/>
      <c r="D20" s="467"/>
      <c r="E20" s="468"/>
      <c r="F20" s="466"/>
      <c r="G20" s="469"/>
      <c r="H20" s="469"/>
      <c r="I20" s="437"/>
      <c r="J20" s="470"/>
      <c r="K20" s="77">
        <f t="shared" si="2"/>
        <v>0</v>
      </c>
      <c r="L20" s="78">
        <f t="shared" si="3"/>
        <v>0</v>
      </c>
    </row>
    <row r="21" spans="1:12" ht="22.5" customHeight="1" x14ac:dyDescent="0.2">
      <c r="A21" s="465"/>
      <c r="B21" s="466"/>
      <c r="C21" s="466"/>
      <c r="D21" s="467"/>
      <c r="E21" s="468"/>
      <c r="F21" s="466"/>
      <c r="G21" s="469"/>
      <c r="H21" s="469"/>
      <c r="I21" s="437"/>
      <c r="J21" s="470"/>
      <c r="K21" s="77">
        <f t="shared" si="2"/>
        <v>0</v>
      </c>
      <c r="L21" s="78">
        <f t="shared" si="3"/>
        <v>0</v>
      </c>
    </row>
    <row r="22" spans="1:12" ht="22.5" customHeight="1" x14ac:dyDescent="0.2">
      <c r="A22" s="465"/>
      <c r="B22" s="466"/>
      <c r="C22" s="466"/>
      <c r="D22" s="467"/>
      <c r="E22" s="468"/>
      <c r="F22" s="466"/>
      <c r="G22" s="469"/>
      <c r="H22" s="469"/>
      <c r="I22" s="437"/>
      <c r="J22" s="470"/>
      <c r="K22" s="77">
        <f t="shared" si="2"/>
        <v>0</v>
      </c>
      <c r="L22" s="78">
        <f t="shared" si="3"/>
        <v>0</v>
      </c>
    </row>
    <row r="23" spans="1:12" ht="22.5" customHeight="1" x14ac:dyDescent="0.2">
      <c r="A23" s="465"/>
      <c r="B23" s="466"/>
      <c r="C23" s="466"/>
      <c r="D23" s="467"/>
      <c r="E23" s="468"/>
      <c r="F23" s="466"/>
      <c r="G23" s="469"/>
      <c r="H23" s="469"/>
      <c r="I23" s="437"/>
      <c r="J23" s="470"/>
      <c r="K23" s="77">
        <f t="shared" si="2"/>
        <v>0</v>
      </c>
      <c r="L23" s="78">
        <f t="shared" si="3"/>
        <v>0</v>
      </c>
    </row>
    <row r="24" spans="1:12" ht="22.5" customHeight="1" x14ac:dyDescent="0.2">
      <c r="A24" s="465"/>
      <c r="B24" s="466"/>
      <c r="C24" s="466"/>
      <c r="D24" s="467"/>
      <c r="E24" s="468"/>
      <c r="F24" s="466"/>
      <c r="G24" s="469"/>
      <c r="H24" s="469"/>
      <c r="I24" s="437"/>
      <c r="J24" s="470"/>
      <c r="K24" s="77">
        <f t="shared" si="2"/>
        <v>0</v>
      </c>
      <c r="L24" s="78">
        <f t="shared" si="3"/>
        <v>0</v>
      </c>
    </row>
    <row r="25" spans="1:12" ht="22.5" hidden="1" customHeight="1" x14ac:dyDescent="0.2">
      <c r="A25" s="465"/>
      <c r="B25" s="466"/>
      <c r="C25" s="466"/>
      <c r="D25" s="467"/>
      <c r="E25" s="468"/>
      <c r="F25" s="466"/>
      <c r="G25" s="469"/>
      <c r="H25" s="469"/>
      <c r="I25" s="437"/>
      <c r="J25" s="470"/>
      <c r="K25" s="77">
        <f t="shared" si="2"/>
        <v>0</v>
      </c>
      <c r="L25" s="78">
        <f t="shared" si="3"/>
        <v>0</v>
      </c>
    </row>
    <row r="26" spans="1:12" ht="22.5" hidden="1" customHeight="1" x14ac:dyDescent="0.2">
      <c r="A26" s="465"/>
      <c r="B26" s="466"/>
      <c r="C26" s="466"/>
      <c r="D26" s="467"/>
      <c r="E26" s="468"/>
      <c r="F26" s="466"/>
      <c r="G26" s="469"/>
      <c r="H26" s="469"/>
      <c r="I26" s="437"/>
      <c r="J26" s="470"/>
      <c r="K26" s="77">
        <f t="shared" si="2"/>
        <v>0</v>
      </c>
      <c r="L26" s="78">
        <f t="shared" si="3"/>
        <v>0</v>
      </c>
    </row>
    <row r="27" spans="1:12" ht="22.5" hidden="1" customHeight="1" x14ac:dyDescent="0.2">
      <c r="A27" s="465"/>
      <c r="B27" s="466"/>
      <c r="C27" s="466"/>
      <c r="D27" s="467"/>
      <c r="E27" s="468"/>
      <c r="F27" s="466"/>
      <c r="G27" s="469"/>
      <c r="H27" s="469"/>
      <c r="I27" s="437"/>
      <c r="J27" s="470"/>
      <c r="K27" s="77">
        <f t="shared" si="2"/>
        <v>0</v>
      </c>
      <c r="L27" s="78">
        <f t="shared" si="3"/>
        <v>0</v>
      </c>
    </row>
    <row r="28" spans="1:12" ht="22.5" hidden="1" customHeight="1" x14ac:dyDescent="0.2">
      <c r="A28" s="465"/>
      <c r="B28" s="466"/>
      <c r="C28" s="466"/>
      <c r="D28" s="467"/>
      <c r="E28" s="468"/>
      <c r="F28" s="466"/>
      <c r="G28" s="469"/>
      <c r="H28" s="469"/>
      <c r="I28" s="437"/>
      <c r="J28" s="470"/>
      <c r="K28" s="77">
        <f t="shared" si="2"/>
        <v>0</v>
      </c>
      <c r="L28" s="78">
        <f t="shared" si="3"/>
        <v>0</v>
      </c>
    </row>
    <row r="29" spans="1:12" ht="22.5" hidden="1" customHeight="1" x14ac:dyDescent="0.2">
      <c r="A29" s="465"/>
      <c r="B29" s="466"/>
      <c r="C29" s="466"/>
      <c r="D29" s="467"/>
      <c r="E29" s="468"/>
      <c r="F29" s="466"/>
      <c r="G29" s="469"/>
      <c r="H29" s="469"/>
      <c r="I29" s="437"/>
      <c r="J29" s="470"/>
      <c r="K29" s="77">
        <f t="shared" si="2"/>
        <v>0</v>
      </c>
      <c r="L29" s="78">
        <f t="shared" si="3"/>
        <v>0</v>
      </c>
    </row>
    <row r="30" spans="1:12" ht="22.5" hidden="1" customHeight="1" x14ac:dyDescent="0.2">
      <c r="A30" s="465"/>
      <c r="B30" s="466"/>
      <c r="C30" s="466"/>
      <c r="D30" s="467"/>
      <c r="E30" s="468"/>
      <c r="F30" s="466"/>
      <c r="G30" s="469"/>
      <c r="H30" s="469"/>
      <c r="I30" s="437"/>
      <c r="J30" s="470"/>
      <c r="K30" s="77">
        <f t="shared" si="2"/>
        <v>0</v>
      </c>
      <c r="L30" s="78">
        <f t="shared" si="3"/>
        <v>0</v>
      </c>
    </row>
    <row r="31" spans="1:12" ht="22.5" hidden="1" customHeight="1" x14ac:dyDescent="0.2">
      <c r="A31" s="465"/>
      <c r="B31" s="466"/>
      <c r="C31" s="466"/>
      <c r="D31" s="467"/>
      <c r="E31" s="468"/>
      <c r="F31" s="466"/>
      <c r="G31" s="469"/>
      <c r="H31" s="469"/>
      <c r="I31" s="437"/>
      <c r="J31" s="470"/>
      <c r="K31" s="77">
        <f t="shared" si="2"/>
        <v>0</v>
      </c>
      <c r="L31" s="78">
        <f t="shared" si="3"/>
        <v>0</v>
      </c>
    </row>
    <row r="32" spans="1:12" ht="22.5" hidden="1" customHeight="1" x14ac:dyDescent="0.2">
      <c r="A32" s="465"/>
      <c r="B32" s="466"/>
      <c r="C32" s="466"/>
      <c r="D32" s="467"/>
      <c r="E32" s="468"/>
      <c r="F32" s="466"/>
      <c r="G32" s="469"/>
      <c r="H32" s="469"/>
      <c r="I32" s="437"/>
      <c r="J32" s="470"/>
      <c r="K32" s="77">
        <f t="shared" si="2"/>
        <v>0</v>
      </c>
      <c r="L32" s="78">
        <f t="shared" si="3"/>
        <v>0</v>
      </c>
    </row>
    <row r="33" spans="1:12" ht="22.5" hidden="1" customHeight="1" x14ac:dyDescent="0.2">
      <c r="A33" s="465"/>
      <c r="B33" s="466"/>
      <c r="C33" s="466"/>
      <c r="D33" s="467"/>
      <c r="E33" s="468"/>
      <c r="F33" s="466"/>
      <c r="G33" s="469"/>
      <c r="H33" s="469"/>
      <c r="I33" s="437"/>
      <c r="J33" s="470"/>
      <c r="K33" s="77">
        <f t="shared" si="2"/>
        <v>0</v>
      </c>
      <c r="L33" s="78">
        <f t="shared" si="3"/>
        <v>0</v>
      </c>
    </row>
    <row r="34" spans="1:12" ht="22.5" hidden="1" customHeight="1" x14ac:dyDescent="0.2">
      <c r="A34" s="465"/>
      <c r="B34" s="466"/>
      <c r="C34" s="466"/>
      <c r="D34" s="467"/>
      <c r="E34" s="468"/>
      <c r="F34" s="466"/>
      <c r="G34" s="469"/>
      <c r="H34" s="469"/>
      <c r="I34" s="437"/>
      <c r="J34" s="470"/>
      <c r="K34" s="77">
        <f t="shared" si="2"/>
        <v>0</v>
      </c>
      <c r="L34" s="78">
        <f t="shared" si="3"/>
        <v>0</v>
      </c>
    </row>
    <row r="35" spans="1:12" ht="22.5" hidden="1" customHeight="1" x14ac:dyDescent="0.2">
      <c r="A35" s="465"/>
      <c r="B35" s="466"/>
      <c r="C35" s="466"/>
      <c r="D35" s="467"/>
      <c r="E35" s="468"/>
      <c r="F35" s="466"/>
      <c r="G35" s="469"/>
      <c r="H35" s="469"/>
      <c r="I35" s="437"/>
      <c r="J35" s="470"/>
      <c r="K35" s="77">
        <f t="shared" si="2"/>
        <v>0</v>
      </c>
      <c r="L35" s="78">
        <f t="shared" si="3"/>
        <v>0</v>
      </c>
    </row>
    <row r="36" spans="1:12" ht="22.5" hidden="1" customHeight="1" x14ac:dyDescent="0.2">
      <c r="A36" s="465"/>
      <c r="B36" s="466"/>
      <c r="C36" s="466"/>
      <c r="D36" s="467"/>
      <c r="E36" s="468"/>
      <c r="F36" s="466"/>
      <c r="G36" s="469"/>
      <c r="H36" s="469"/>
      <c r="I36" s="437"/>
      <c r="J36" s="470"/>
      <c r="K36" s="77">
        <f t="shared" si="2"/>
        <v>0</v>
      </c>
      <c r="L36" s="78">
        <f t="shared" si="3"/>
        <v>0</v>
      </c>
    </row>
    <row r="37" spans="1:12" ht="22.5" hidden="1" customHeight="1" x14ac:dyDescent="0.2">
      <c r="A37" s="465"/>
      <c r="B37" s="466"/>
      <c r="C37" s="466"/>
      <c r="D37" s="467"/>
      <c r="E37" s="468"/>
      <c r="F37" s="466"/>
      <c r="G37" s="469"/>
      <c r="H37" s="469"/>
      <c r="I37" s="437"/>
      <c r="J37" s="470"/>
      <c r="K37" s="77">
        <f t="shared" si="2"/>
        <v>0</v>
      </c>
      <c r="L37" s="78">
        <f t="shared" si="3"/>
        <v>0</v>
      </c>
    </row>
    <row r="38" spans="1:12" ht="22.5" hidden="1" customHeight="1" x14ac:dyDescent="0.2">
      <c r="A38" s="465"/>
      <c r="B38" s="466"/>
      <c r="C38" s="466"/>
      <c r="D38" s="467"/>
      <c r="E38" s="468"/>
      <c r="F38" s="466"/>
      <c r="G38" s="469"/>
      <c r="H38" s="469"/>
      <c r="I38" s="437"/>
      <c r="J38" s="470"/>
      <c r="K38" s="77">
        <f t="shared" si="2"/>
        <v>0</v>
      </c>
      <c r="L38" s="78">
        <f t="shared" si="3"/>
        <v>0</v>
      </c>
    </row>
    <row r="39" spans="1:12" ht="22.5" hidden="1" customHeight="1" x14ac:dyDescent="0.2">
      <c r="A39" s="465"/>
      <c r="B39" s="466"/>
      <c r="C39" s="466"/>
      <c r="D39" s="467"/>
      <c r="E39" s="468"/>
      <c r="F39" s="466"/>
      <c r="G39" s="469"/>
      <c r="H39" s="469"/>
      <c r="I39" s="437"/>
      <c r="J39" s="470"/>
      <c r="K39" s="77">
        <f t="shared" si="2"/>
        <v>0</v>
      </c>
      <c r="L39" s="78">
        <f t="shared" si="3"/>
        <v>0</v>
      </c>
    </row>
    <row r="40" spans="1:12" ht="22.5" hidden="1" customHeight="1" x14ac:dyDescent="0.2">
      <c r="A40" s="465"/>
      <c r="B40" s="466"/>
      <c r="C40" s="466"/>
      <c r="D40" s="467"/>
      <c r="E40" s="468"/>
      <c r="F40" s="466"/>
      <c r="G40" s="469"/>
      <c r="H40" s="469"/>
      <c r="I40" s="437"/>
      <c r="J40" s="470"/>
      <c r="K40" s="77">
        <f t="shared" si="2"/>
        <v>0</v>
      </c>
      <c r="L40" s="78">
        <f t="shared" si="3"/>
        <v>0</v>
      </c>
    </row>
    <row r="41" spans="1:12" ht="22.5" hidden="1" customHeight="1" x14ac:dyDescent="0.2">
      <c r="A41" s="465"/>
      <c r="B41" s="466"/>
      <c r="C41" s="466"/>
      <c r="D41" s="467"/>
      <c r="E41" s="468"/>
      <c r="F41" s="466"/>
      <c r="G41" s="469"/>
      <c r="H41" s="469"/>
      <c r="I41" s="437"/>
      <c r="J41" s="470"/>
      <c r="K41" s="77">
        <f t="shared" si="2"/>
        <v>0</v>
      </c>
      <c r="L41" s="78">
        <f t="shared" si="3"/>
        <v>0</v>
      </c>
    </row>
    <row r="42" spans="1:12" ht="22.5" hidden="1" customHeight="1" x14ac:dyDescent="0.2">
      <c r="A42" s="332"/>
      <c r="B42" s="333"/>
      <c r="C42" s="333"/>
      <c r="D42" s="334"/>
      <c r="E42" s="335"/>
      <c r="F42" s="333"/>
      <c r="G42" s="336"/>
      <c r="H42" s="336"/>
      <c r="I42" s="437"/>
      <c r="J42" s="337"/>
      <c r="K42" s="77">
        <f t="shared" si="2"/>
        <v>0</v>
      </c>
      <c r="L42" s="78">
        <f t="shared" si="3"/>
        <v>0</v>
      </c>
    </row>
    <row r="43" spans="1:12" ht="22.5" hidden="1" customHeight="1" x14ac:dyDescent="0.2">
      <c r="A43" s="338"/>
      <c r="B43" s="339"/>
      <c r="C43" s="339"/>
      <c r="D43" s="340"/>
      <c r="E43" s="341"/>
      <c r="F43" s="339"/>
      <c r="G43" s="342"/>
      <c r="H43" s="342"/>
      <c r="I43" s="437"/>
      <c r="J43" s="337"/>
      <c r="K43" s="77">
        <f t="shared" si="2"/>
        <v>0</v>
      </c>
      <c r="L43" s="78">
        <f t="shared" si="3"/>
        <v>0</v>
      </c>
    </row>
    <row r="44" spans="1:12" ht="22.5" hidden="1" customHeight="1" x14ac:dyDescent="0.2">
      <c r="A44" s="338"/>
      <c r="B44" s="339"/>
      <c r="C44" s="339"/>
      <c r="D44" s="340"/>
      <c r="E44" s="341"/>
      <c r="F44" s="339"/>
      <c r="G44" s="342"/>
      <c r="H44" s="342"/>
      <c r="I44" s="437"/>
      <c r="J44" s="337"/>
      <c r="K44" s="77">
        <f t="shared" si="2"/>
        <v>0</v>
      </c>
      <c r="L44" s="78">
        <f t="shared" si="3"/>
        <v>0</v>
      </c>
    </row>
    <row r="45" spans="1:12" ht="22.5" hidden="1" customHeight="1" x14ac:dyDescent="0.2">
      <c r="A45" s="338"/>
      <c r="B45" s="339"/>
      <c r="C45" s="339"/>
      <c r="D45" s="340"/>
      <c r="E45" s="341"/>
      <c r="F45" s="339"/>
      <c r="G45" s="342"/>
      <c r="H45" s="342"/>
      <c r="I45" s="437"/>
      <c r="J45" s="337"/>
      <c r="K45" s="77">
        <f t="shared" si="1"/>
        <v>0</v>
      </c>
      <c r="L45" s="78">
        <f t="shared" si="0"/>
        <v>0</v>
      </c>
    </row>
    <row r="46" spans="1:12" ht="22.5" hidden="1" customHeight="1" x14ac:dyDescent="0.2">
      <c r="A46" s="338"/>
      <c r="B46" s="339"/>
      <c r="C46" s="339"/>
      <c r="D46" s="340"/>
      <c r="E46" s="341"/>
      <c r="F46" s="339"/>
      <c r="G46" s="342"/>
      <c r="H46" s="342"/>
      <c r="I46" s="437"/>
      <c r="J46" s="337"/>
      <c r="K46" s="77">
        <f t="shared" si="1"/>
        <v>0</v>
      </c>
      <c r="L46" s="78">
        <f t="shared" si="0"/>
        <v>0</v>
      </c>
    </row>
    <row r="47" spans="1:12" ht="22.5" hidden="1" customHeight="1" x14ac:dyDescent="0.2">
      <c r="A47" s="338"/>
      <c r="B47" s="339"/>
      <c r="C47" s="339"/>
      <c r="D47" s="340"/>
      <c r="E47" s="341"/>
      <c r="F47" s="339"/>
      <c r="G47" s="342"/>
      <c r="H47" s="342"/>
      <c r="I47" s="437"/>
      <c r="J47" s="337"/>
      <c r="K47" s="77">
        <f t="shared" si="1"/>
        <v>0</v>
      </c>
      <c r="L47" s="78">
        <f t="shared" si="0"/>
        <v>0</v>
      </c>
    </row>
    <row r="48" spans="1:12" ht="22.5" hidden="1" customHeight="1" x14ac:dyDescent="0.2">
      <c r="A48" s="338"/>
      <c r="B48" s="339"/>
      <c r="C48" s="339"/>
      <c r="D48" s="340"/>
      <c r="E48" s="341"/>
      <c r="F48" s="339"/>
      <c r="G48" s="342"/>
      <c r="H48" s="342"/>
      <c r="I48" s="437"/>
      <c r="J48" s="337"/>
      <c r="K48" s="77">
        <f t="shared" si="1"/>
        <v>0</v>
      </c>
      <c r="L48" s="78">
        <f t="shared" si="0"/>
        <v>0</v>
      </c>
    </row>
    <row r="49" spans="1:105" ht="22.5" hidden="1" customHeight="1" x14ac:dyDescent="0.2">
      <c r="A49" s="338"/>
      <c r="B49" s="339"/>
      <c r="C49" s="339"/>
      <c r="D49" s="340"/>
      <c r="E49" s="341"/>
      <c r="F49" s="339"/>
      <c r="G49" s="342"/>
      <c r="H49" s="342"/>
      <c r="I49" s="437"/>
      <c r="J49" s="337"/>
      <c r="K49" s="77">
        <f t="shared" si="1"/>
        <v>0</v>
      </c>
      <c r="L49" s="78">
        <f>IF(J49=0,0, K49/J49)</f>
        <v>0</v>
      </c>
    </row>
    <row r="50" spans="1:105" ht="22.5" hidden="1" customHeight="1" x14ac:dyDescent="0.2">
      <c r="A50" s="338"/>
      <c r="B50" s="339"/>
      <c r="C50" s="339"/>
      <c r="D50" s="340"/>
      <c r="E50" s="341"/>
      <c r="F50" s="339"/>
      <c r="G50" s="342"/>
      <c r="H50" s="342"/>
      <c r="I50" s="437"/>
      <c r="J50" s="337"/>
      <c r="K50" s="77">
        <f t="shared" si="1"/>
        <v>0</v>
      </c>
      <c r="L50" s="78">
        <f t="shared" si="0"/>
        <v>0</v>
      </c>
    </row>
    <row r="51" spans="1:105" ht="22.5" hidden="1" customHeight="1" x14ac:dyDescent="0.2">
      <c r="A51" s="332"/>
      <c r="B51" s="333"/>
      <c r="C51" s="333"/>
      <c r="D51" s="334"/>
      <c r="E51" s="335"/>
      <c r="F51" s="333"/>
      <c r="G51" s="336"/>
      <c r="H51" s="336"/>
      <c r="I51" s="437"/>
      <c r="J51" s="337"/>
      <c r="K51" s="77">
        <f t="shared" si="1"/>
        <v>0</v>
      </c>
      <c r="L51" s="78">
        <f t="shared" si="0"/>
        <v>0</v>
      </c>
    </row>
    <row r="52" spans="1:105" customFormat="1" ht="12" customHeight="1" x14ac:dyDescent="0.2">
      <c r="L52" s="79"/>
    </row>
    <row r="53" spans="1:105" ht="12" customHeight="1" x14ac:dyDescent="0.2">
      <c r="A53" s="10" t="s">
        <v>56</v>
      </c>
      <c r="C53"/>
      <c r="D53"/>
      <c r="E53"/>
      <c r="F53"/>
      <c r="G53"/>
      <c r="H53"/>
      <c r="I53"/>
      <c r="J53"/>
      <c r="K53"/>
      <c r="L53" s="76">
        <f>SUM(L15:L51)</f>
        <v>0</v>
      </c>
    </row>
    <row r="54" spans="1:105" ht="12" customHeight="1" x14ac:dyDescent="0.2">
      <c r="A54"/>
      <c r="C54" s="47"/>
      <c r="D54" s="48"/>
      <c r="E54" s="49"/>
      <c r="F54" s="49"/>
      <c r="G54" s="34"/>
      <c r="H54" s="34"/>
      <c r="I54" s="50"/>
      <c r="J54" s="50"/>
      <c r="K54" s="51"/>
      <c r="L54" s="11"/>
    </row>
    <row r="55" spans="1:105" ht="12" customHeight="1" x14ac:dyDescent="0.2">
      <c r="A55" s="52"/>
      <c r="B55" s="8"/>
      <c r="C55" s="8"/>
      <c r="D55" s="11"/>
    </row>
    <row r="56" spans="1:105" ht="12" customHeight="1" x14ac:dyDescent="0.2"/>
    <row r="57" spans="1:105" ht="12" customHeight="1" x14ac:dyDescent="0.2">
      <c r="A57" s="32" t="s">
        <v>18</v>
      </c>
      <c r="D57" s="524" t="s">
        <v>17</v>
      </c>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c r="BR57" s="525"/>
      <c r="BS57" s="525"/>
      <c r="BT57" s="525"/>
      <c r="BU57" s="525"/>
      <c r="BV57" s="525"/>
      <c r="BW57" s="525"/>
      <c r="BX57" s="525"/>
      <c r="BY57" s="525"/>
      <c r="BZ57" s="525"/>
      <c r="CA57" s="525"/>
      <c r="CB57" s="525"/>
      <c r="CC57" s="525"/>
      <c r="CD57" s="525"/>
      <c r="CE57" s="525"/>
      <c r="CF57" s="525"/>
      <c r="CG57" s="525"/>
      <c r="CH57" s="525"/>
      <c r="CI57" s="525"/>
      <c r="CJ57" s="525"/>
      <c r="CK57" s="525"/>
      <c r="CL57" s="525"/>
      <c r="CM57" s="525"/>
      <c r="CN57" s="525"/>
      <c r="CO57" s="525"/>
      <c r="CP57" s="525"/>
      <c r="CQ57" s="525"/>
      <c r="CR57" s="525"/>
      <c r="CS57" s="525"/>
      <c r="CT57" s="525"/>
      <c r="CU57" s="525"/>
      <c r="CV57" s="525"/>
      <c r="CW57" s="525"/>
      <c r="CX57" s="525"/>
      <c r="CY57" s="525"/>
      <c r="CZ57" s="525"/>
      <c r="DA57" s="526"/>
    </row>
    <row r="58" spans="1:105" ht="12" customHeight="1" x14ac:dyDescent="0.2">
      <c r="A58"/>
      <c r="B58"/>
      <c r="C58"/>
      <c r="D58" s="520" t="str">
        <f>'Description of Services'!B15</f>
        <v xml:space="preserve">Service 1:  </v>
      </c>
      <c r="E58" s="521"/>
      <c r="F58" s="520" t="str">
        <f>'Description of Services'!D15</f>
        <v xml:space="preserve">Service 2: </v>
      </c>
      <c r="G58" s="521"/>
      <c r="H58" s="520" t="str">
        <f>'Description of Services'!F15</f>
        <v xml:space="preserve">Service 3:  </v>
      </c>
      <c r="I58" s="521"/>
      <c r="J58" s="520" t="str">
        <f>'Description of Services'!H15</f>
        <v xml:space="preserve">Service 4: </v>
      </c>
      <c r="K58" s="521"/>
      <c r="L58" s="520" t="str">
        <f>'Description of Services'!J15</f>
        <v xml:space="preserve">Service 5: </v>
      </c>
      <c r="M58" s="521"/>
      <c r="N58" s="520" t="str">
        <f>'Description of Services'!L15</f>
        <v xml:space="preserve">Service 6: </v>
      </c>
      <c r="O58" s="521"/>
      <c r="P58" s="520" t="str">
        <f>'Description of Services'!N15</f>
        <v>Service 7:</v>
      </c>
      <c r="Q58" s="521"/>
      <c r="R58" s="520" t="str">
        <f>'Description of Services'!P15</f>
        <v>Service 8:</v>
      </c>
      <c r="S58" s="521"/>
      <c r="T58" s="520" t="str">
        <f>'Description of Services'!R15</f>
        <v>Service 9:</v>
      </c>
      <c r="U58" s="521"/>
      <c r="V58" s="520" t="str">
        <f>'Description of Services'!T15</f>
        <v>Service 10:</v>
      </c>
      <c r="W58" s="521"/>
      <c r="X58" s="520" t="str">
        <f>'Description of Services'!V15</f>
        <v>Service 11:</v>
      </c>
      <c r="Y58" s="521"/>
      <c r="Z58" s="520" t="str">
        <f>'Description of Services'!X15</f>
        <v>Service 12:</v>
      </c>
      <c r="AA58" s="521"/>
      <c r="AB58" s="520" t="str">
        <f>'Description of Services'!Z15</f>
        <v>Service 13:</v>
      </c>
      <c r="AC58" s="521"/>
      <c r="AD58" s="520" t="str">
        <f>'Description of Services'!AB15</f>
        <v>Service 14:</v>
      </c>
      <c r="AE58" s="521"/>
      <c r="AF58" s="520" t="str">
        <f>'Description of Services'!AD15</f>
        <v>Service 15:</v>
      </c>
      <c r="AG58" s="521"/>
      <c r="AH58" s="520" t="str">
        <f>'Description of Services'!AF15</f>
        <v>Service 16:</v>
      </c>
      <c r="AI58" s="521"/>
      <c r="AJ58" s="520" t="str">
        <f>'Description of Services'!AH15</f>
        <v>Service 17:</v>
      </c>
      <c r="AK58" s="521"/>
      <c r="AL58" s="520" t="str">
        <f>'Description of Services'!AJ15</f>
        <v>Service 18:</v>
      </c>
      <c r="AM58" s="521"/>
      <c r="AN58" s="520" t="str">
        <f>'Description of Services'!AL15</f>
        <v>Service 19:</v>
      </c>
      <c r="AO58" s="521"/>
      <c r="AP58" s="520" t="str">
        <f>'Description of Services'!AN15</f>
        <v>Service 20:</v>
      </c>
      <c r="AQ58" s="521"/>
      <c r="AR58" s="520" t="str">
        <f>'Description of Services'!AP15</f>
        <v>Service 21:</v>
      </c>
      <c r="AS58" s="521"/>
      <c r="AT58" s="520" t="str">
        <f>'Description of Services'!AR15</f>
        <v>Service 22:</v>
      </c>
      <c r="AU58" s="521"/>
      <c r="AV58" s="520" t="str">
        <f>'Description of Services'!AT15</f>
        <v>Service 23:</v>
      </c>
      <c r="AW58" s="521"/>
      <c r="AX58" s="520" t="str">
        <f>'Description of Services'!AV15</f>
        <v>Service 24:</v>
      </c>
      <c r="AY58" s="521"/>
      <c r="AZ58" s="520" t="str">
        <f>'Description of Services'!AX15</f>
        <v>Service 25:</v>
      </c>
      <c r="BA58" s="521"/>
      <c r="BB58" s="520" t="str">
        <f>'Description of Services'!AZ15</f>
        <v>Service 26:</v>
      </c>
      <c r="BC58" s="521"/>
      <c r="BD58" s="520" t="str">
        <f>'Description of Services'!BB15</f>
        <v>Service 27:</v>
      </c>
      <c r="BE58" s="521"/>
      <c r="BF58" s="520" t="str">
        <f>'Description of Services'!BD15</f>
        <v>Service 28:</v>
      </c>
      <c r="BG58" s="521"/>
      <c r="BH58" s="520" t="str">
        <f>'Description of Services'!BF15</f>
        <v>Service 29:</v>
      </c>
      <c r="BI58" s="521"/>
      <c r="BJ58" s="520" t="str">
        <f>'Description of Services'!BH15</f>
        <v>Service 30:</v>
      </c>
      <c r="BK58" s="521"/>
      <c r="BL58" s="520" t="str">
        <f>'Description of Services'!BJ15</f>
        <v>Service 31:</v>
      </c>
      <c r="BM58" s="521"/>
      <c r="BN58" s="520" t="str">
        <f>'Description of Services'!BL15</f>
        <v>Service 32:</v>
      </c>
      <c r="BO58" s="521"/>
      <c r="BP58" s="520" t="str">
        <f>'Description of Services'!BN15</f>
        <v>Service 33:</v>
      </c>
      <c r="BQ58" s="521"/>
      <c r="BR58" s="520" t="str">
        <f>'Description of Services'!BP15</f>
        <v>Service 34:</v>
      </c>
      <c r="BS58" s="521"/>
      <c r="BT58" s="520" t="str">
        <f>'Description of Services'!BR15</f>
        <v>Service 35:</v>
      </c>
      <c r="BU58" s="521"/>
      <c r="BV58" s="520" t="str">
        <f>'Description of Services'!BT15</f>
        <v>Service 36:</v>
      </c>
      <c r="BW58" s="521"/>
      <c r="BX58" s="520" t="str">
        <f>'Description of Services'!BV15</f>
        <v>Service 37:</v>
      </c>
      <c r="BY58" s="521"/>
      <c r="BZ58" s="520" t="str">
        <f>'Description of Services'!BX15</f>
        <v>Service 38:</v>
      </c>
      <c r="CA58" s="521"/>
      <c r="CB58" s="520" t="str">
        <f>'Description of Services'!BZ15</f>
        <v>Service 39:</v>
      </c>
      <c r="CC58" s="521"/>
      <c r="CD58" s="520" t="str">
        <f>'Description of Services'!CB15</f>
        <v>Service 40:</v>
      </c>
      <c r="CE58" s="521"/>
      <c r="CF58" s="520" t="str">
        <f>'Description of Services'!CD15</f>
        <v>Service 41:</v>
      </c>
      <c r="CG58" s="521"/>
      <c r="CH58" s="520" t="str">
        <f>'Description of Services'!CF15</f>
        <v>Service 42:</v>
      </c>
      <c r="CI58" s="521"/>
      <c r="CJ58" s="520" t="str">
        <f>'Description of Services'!CH15</f>
        <v>Service 43:</v>
      </c>
      <c r="CK58" s="521"/>
      <c r="CL58" s="520" t="str">
        <f>'Description of Services'!CJ15</f>
        <v>Service 44:</v>
      </c>
      <c r="CM58" s="521"/>
      <c r="CN58" s="520" t="str">
        <f>'Description of Services'!CL15</f>
        <v>Service 45:</v>
      </c>
      <c r="CO58" s="521"/>
      <c r="CP58" s="520" t="str">
        <f>'Description of Services'!CN15</f>
        <v>Service 46:</v>
      </c>
      <c r="CQ58" s="521"/>
      <c r="CR58" s="520" t="str">
        <f>'Description of Services'!CP15</f>
        <v>Service 47:</v>
      </c>
      <c r="CS58" s="521"/>
      <c r="CT58" s="520" t="str">
        <f>'Description of Services'!CR15</f>
        <v>Service 48:</v>
      </c>
      <c r="CU58" s="521"/>
      <c r="CV58" s="520" t="str">
        <f>'Description of Services'!CT15</f>
        <v>Service 49:</v>
      </c>
      <c r="CW58" s="521"/>
      <c r="CX58" s="520" t="str">
        <f>'Description of Services'!CV15</f>
        <v>Service 50:</v>
      </c>
      <c r="CY58" s="521"/>
      <c r="CZ58" s="527" t="s">
        <v>2</v>
      </c>
      <c r="DA58" s="528"/>
    </row>
    <row r="59" spans="1:105" ht="12" customHeight="1" x14ac:dyDescent="0.2">
      <c r="A59"/>
      <c r="B59"/>
      <c r="C59"/>
      <c r="D59" s="522"/>
      <c r="E59" s="523"/>
      <c r="F59" s="522"/>
      <c r="G59" s="523"/>
      <c r="H59" s="522"/>
      <c r="I59" s="523"/>
      <c r="J59" s="522"/>
      <c r="K59" s="523"/>
      <c r="L59" s="522"/>
      <c r="M59" s="523"/>
      <c r="N59" s="522"/>
      <c r="O59" s="523"/>
      <c r="P59" s="522"/>
      <c r="Q59" s="523"/>
      <c r="R59" s="522"/>
      <c r="S59" s="523"/>
      <c r="T59" s="522"/>
      <c r="U59" s="523"/>
      <c r="V59" s="522"/>
      <c r="W59" s="523"/>
      <c r="X59" s="522"/>
      <c r="Y59" s="523"/>
      <c r="Z59" s="522"/>
      <c r="AA59" s="523"/>
      <c r="AB59" s="522"/>
      <c r="AC59" s="523"/>
      <c r="AD59" s="522"/>
      <c r="AE59" s="523"/>
      <c r="AF59" s="522"/>
      <c r="AG59" s="523"/>
      <c r="AH59" s="522"/>
      <c r="AI59" s="523"/>
      <c r="AJ59" s="522"/>
      <c r="AK59" s="523"/>
      <c r="AL59" s="522"/>
      <c r="AM59" s="523"/>
      <c r="AN59" s="522"/>
      <c r="AO59" s="523"/>
      <c r="AP59" s="522"/>
      <c r="AQ59" s="523"/>
      <c r="AR59" s="522"/>
      <c r="AS59" s="523"/>
      <c r="AT59" s="522"/>
      <c r="AU59" s="523"/>
      <c r="AV59" s="522"/>
      <c r="AW59" s="523"/>
      <c r="AX59" s="522"/>
      <c r="AY59" s="523"/>
      <c r="AZ59" s="522"/>
      <c r="BA59" s="523"/>
      <c r="BB59" s="522"/>
      <c r="BC59" s="523"/>
      <c r="BD59" s="522"/>
      <c r="BE59" s="523"/>
      <c r="BF59" s="522"/>
      <c r="BG59" s="523"/>
      <c r="BH59" s="522"/>
      <c r="BI59" s="523"/>
      <c r="BJ59" s="522"/>
      <c r="BK59" s="523"/>
      <c r="BL59" s="522"/>
      <c r="BM59" s="523"/>
      <c r="BN59" s="522"/>
      <c r="BO59" s="523"/>
      <c r="BP59" s="522"/>
      <c r="BQ59" s="523"/>
      <c r="BR59" s="522"/>
      <c r="BS59" s="523"/>
      <c r="BT59" s="522"/>
      <c r="BU59" s="523"/>
      <c r="BV59" s="522"/>
      <c r="BW59" s="523"/>
      <c r="BX59" s="522"/>
      <c r="BY59" s="523"/>
      <c r="BZ59" s="522"/>
      <c r="CA59" s="523"/>
      <c r="CB59" s="522"/>
      <c r="CC59" s="523"/>
      <c r="CD59" s="522"/>
      <c r="CE59" s="523"/>
      <c r="CF59" s="522"/>
      <c r="CG59" s="523"/>
      <c r="CH59" s="522"/>
      <c r="CI59" s="523"/>
      <c r="CJ59" s="522"/>
      <c r="CK59" s="523"/>
      <c r="CL59" s="522"/>
      <c r="CM59" s="523"/>
      <c r="CN59" s="522"/>
      <c r="CO59" s="523"/>
      <c r="CP59" s="522"/>
      <c r="CQ59" s="523"/>
      <c r="CR59" s="522"/>
      <c r="CS59" s="523"/>
      <c r="CT59" s="522"/>
      <c r="CU59" s="523"/>
      <c r="CV59" s="522"/>
      <c r="CW59" s="523"/>
      <c r="CX59" s="522"/>
      <c r="CY59" s="523"/>
      <c r="CZ59" s="529" t="s">
        <v>3</v>
      </c>
      <c r="DA59" s="530"/>
    </row>
    <row r="60" spans="1:105" s="56" customFormat="1" ht="24" customHeight="1" thickBot="1" x14ac:dyDescent="0.25">
      <c r="A60" s="175" t="s">
        <v>60</v>
      </c>
      <c r="B60" s="175" t="s">
        <v>61</v>
      </c>
      <c r="C60" s="175" t="s">
        <v>71</v>
      </c>
      <c r="D60" s="175" t="s">
        <v>4</v>
      </c>
      <c r="E60" s="175" t="s">
        <v>5</v>
      </c>
      <c r="F60" s="175" t="s">
        <v>4</v>
      </c>
      <c r="G60" s="175" t="s">
        <v>5</v>
      </c>
      <c r="H60" s="175" t="s">
        <v>4</v>
      </c>
      <c r="I60" s="175" t="s">
        <v>5</v>
      </c>
      <c r="J60" s="175" t="s">
        <v>4</v>
      </c>
      <c r="K60" s="175" t="s">
        <v>5</v>
      </c>
      <c r="L60" s="175" t="s">
        <v>4</v>
      </c>
      <c r="M60" s="175" t="s">
        <v>5</v>
      </c>
      <c r="N60" s="175" t="s">
        <v>4</v>
      </c>
      <c r="O60" s="175" t="s">
        <v>5</v>
      </c>
      <c r="P60" s="175" t="s">
        <v>4</v>
      </c>
      <c r="Q60" s="175" t="s">
        <v>5</v>
      </c>
      <c r="R60" s="175" t="s">
        <v>4</v>
      </c>
      <c r="S60" s="175" t="s">
        <v>5</v>
      </c>
      <c r="T60" s="175" t="s">
        <v>4</v>
      </c>
      <c r="U60" s="175" t="s">
        <v>5</v>
      </c>
      <c r="V60" s="175" t="s">
        <v>4</v>
      </c>
      <c r="W60" s="175" t="s">
        <v>5</v>
      </c>
      <c r="X60" s="175" t="s">
        <v>4</v>
      </c>
      <c r="Y60" s="175" t="s">
        <v>5</v>
      </c>
      <c r="Z60" s="175" t="s">
        <v>4</v>
      </c>
      <c r="AA60" s="175" t="s">
        <v>5</v>
      </c>
      <c r="AB60" s="175" t="s">
        <v>4</v>
      </c>
      <c r="AC60" s="175" t="s">
        <v>5</v>
      </c>
      <c r="AD60" s="175" t="s">
        <v>4</v>
      </c>
      <c r="AE60" s="175" t="s">
        <v>5</v>
      </c>
      <c r="AF60" s="175" t="s">
        <v>4</v>
      </c>
      <c r="AG60" s="175" t="s">
        <v>5</v>
      </c>
      <c r="AH60" s="175" t="s">
        <v>4</v>
      </c>
      <c r="AI60" s="175" t="s">
        <v>5</v>
      </c>
      <c r="AJ60" s="175" t="s">
        <v>4</v>
      </c>
      <c r="AK60" s="175" t="s">
        <v>5</v>
      </c>
      <c r="AL60" s="175" t="s">
        <v>4</v>
      </c>
      <c r="AM60" s="175" t="s">
        <v>5</v>
      </c>
      <c r="AN60" s="175" t="s">
        <v>4</v>
      </c>
      <c r="AO60" s="175" t="s">
        <v>5</v>
      </c>
      <c r="AP60" s="175" t="s">
        <v>4</v>
      </c>
      <c r="AQ60" s="175" t="s">
        <v>5</v>
      </c>
      <c r="AR60" s="175" t="s">
        <v>4</v>
      </c>
      <c r="AS60" s="175" t="s">
        <v>5</v>
      </c>
      <c r="AT60" s="175" t="s">
        <v>4</v>
      </c>
      <c r="AU60" s="175" t="s">
        <v>5</v>
      </c>
      <c r="AV60" s="175" t="s">
        <v>4</v>
      </c>
      <c r="AW60" s="175" t="s">
        <v>5</v>
      </c>
      <c r="AX60" s="175" t="s">
        <v>4</v>
      </c>
      <c r="AY60" s="175" t="s">
        <v>5</v>
      </c>
      <c r="AZ60" s="175" t="s">
        <v>4</v>
      </c>
      <c r="BA60" s="175" t="s">
        <v>5</v>
      </c>
      <c r="BB60" s="175" t="s">
        <v>4</v>
      </c>
      <c r="BC60" s="175" t="s">
        <v>5</v>
      </c>
      <c r="BD60" s="175" t="s">
        <v>4</v>
      </c>
      <c r="BE60" s="175" t="s">
        <v>5</v>
      </c>
      <c r="BF60" s="175" t="s">
        <v>4</v>
      </c>
      <c r="BG60" s="175" t="s">
        <v>5</v>
      </c>
      <c r="BH60" s="175" t="s">
        <v>4</v>
      </c>
      <c r="BI60" s="175" t="s">
        <v>5</v>
      </c>
      <c r="BJ60" s="175" t="s">
        <v>4</v>
      </c>
      <c r="BK60" s="175" t="s">
        <v>5</v>
      </c>
      <c r="BL60" s="175" t="s">
        <v>4</v>
      </c>
      <c r="BM60" s="175" t="s">
        <v>5</v>
      </c>
      <c r="BN60" s="175" t="s">
        <v>4</v>
      </c>
      <c r="BO60" s="175" t="s">
        <v>5</v>
      </c>
      <c r="BP60" s="175" t="s">
        <v>4</v>
      </c>
      <c r="BQ60" s="175" t="s">
        <v>5</v>
      </c>
      <c r="BR60" s="175" t="s">
        <v>4</v>
      </c>
      <c r="BS60" s="175" t="s">
        <v>5</v>
      </c>
      <c r="BT60" s="175" t="s">
        <v>4</v>
      </c>
      <c r="BU60" s="175" t="s">
        <v>5</v>
      </c>
      <c r="BV60" s="175" t="s">
        <v>4</v>
      </c>
      <c r="BW60" s="175" t="s">
        <v>5</v>
      </c>
      <c r="BX60" s="175" t="s">
        <v>4</v>
      </c>
      <c r="BY60" s="175" t="s">
        <v>5</v>
      </c>
      <c r="BZ60" s="175" t="s">
        <v>4</v>
      </c>
      <c r="CA60" s="175" t="s">
        <v>5</v>
      </c>
      <c r="CB60" s="175" t="s">
        <v>4</v>
      </c>
      <c r="CC60" s="175" t="s">
        <v>5</v>
      </c>
      <c r="CD60" s="175" t="s">
        <v>4</v>
      </c>
      <c r="CE60" s="175" t="s">
        <v>5</v>
      </c>
      <c r="CF60" s="175" t="s">
        <v>4</v>
      </c>
      <c r="CG60" s="175" t="s">
        <v>5</v>
      </c>
      <c r="CH60" s="175" t="s">
        <v>4</v>
      </c>
      <c r="CI60" s="175" t="s">
        <v>5</v>
      </c>
      <c r="CJ60" s="175" t="s">
        <v>4</v>
      </c>
      <c r="CK60" s="175" t="s">
        <v>5</v>
      </c>
      <c r="CL60" s="175" t="s">
        <v>4</v>
      </c>
      <c r="CM60" s="175" t="s">
        <v>5</v>
      </c>
      <c r="CN60" s="175" t="s">
        <v>4</v>
      </c>
      <c r="CO60" s="175" t="s">
        <v>5</v>
      </c>
      <c r="CP60" s="175" t="s">
        <v>4</v>
      </c>
      <c r="CQ60" s="175" t="s">
        <v>5</v>
      </c>
      <c r="CR60" s="175" t="s">
        <v>4</v>
      </c>
      <c r="CS60" s="175" t="s">
        <v>5</v>
      </c>
      <c r="CT60" s="175" t="s">
        <v>4</v>
      </c>
      <c r="CU60" s="175" t="s">
        <v>5</v>
      </c>
      <c r="CV60" s="175" t="s">
        <v>4</v>
      </c>
      <c r="CW60" s="175" t="s">
        <v>5</v>
      </c>
      <c r="CX60" s="175" t="s">
        <v>4</v>
      </c>
      <c r="CY60" s="175" t="s">
        <v>5</v>
      </c>
      <c r="CZ60" s="175" t="s">
        <v>4</v>
      </c>
      <c r="DA60" s="175" t="s">
        <v>5</v>
      </c>
    </row>
    <row r="61" spans="1:105" ht="12" customHeight="1" x14ac:dyDescent="0.2"/>
    <row r="62" spans="1:105" ht="12" customHeight="1" x14ac:dyDescent="0.2">
      <c r="A62" s="412">
        <f>A15</f>
        <v>0</v>
      </c>
      <c r="B62" s="412">
        <f>B15</f>
        <v>0</v>
      </c>
      <c r="C62" s="164">
        <f>L15</f>
        <v>0</v>
      </c>
      <c r="D62" s="329"/>
      <c r="E62" s="33">
        <f>C62*D62</f>
        <v>0</v>
      </c>
      <c r="F62" s="329"/>
      <c r="G62" s="33">
        <f>C62*F62</f>
        <v>0</v>
      </c>
      <c r="H62" s="329"/>
      <c r="I62" s="33">
        <f>C62*H62</f>
        <v>0</v>
      </c>
      <c r="J62" s="329"/>
      <c r="K62" s="33">
        <f>C62*J62</f>
        <v>0</v>
      </c>
      <c r="L62" s="329"/>
      <c r="M62" s="33">
        <f>C62*L62</f>
        <v>0</v>
      </c>
      <c r="N62" s="329"/>
      <c r="O62" s="33">
        <f>C62*N62</f>
        <v>0</v>
      </c>
      <c r="P62" s="329"/>
      <c r="Q62" s="33">
        <f>C62*P62</f>
        <v>0</v>
      </c>
      <c r="R62" s="329"/>
      <c r="S62" s="33">
        <f>C62*R62</f>
        <v>0</v>
      </c>
      <c r="T62" s="329"/>
      <c r="U62" s="33">
        <f>C62*T62</f>
        <v>0</v>
      </c>
      <c r="V62" s="329"/>
      <c r="W62" s="33">
        <f>C62*V62</f>
        <v>0</v>
      </c>
      <c r="X62" s="329"/>
      <c r="Y62" s="33">
        <f>C62*X62</f>
        <v>0</v>
      </c>
      <c r="Z62" s="329"/>
      <c r="AA62" s="33">
        <f>C62*Z62</f>
        <v>0</v>
      </c>
      <c r="AB62" s="329"/>
      <c r="AC62" s="33">
        <f>C62*AB62</f>
        <v>0</v>
      </c>
      <c r="AD62" s="329"/>
      <c r="AE62" s="33">
        <f>C62*AD62</f>
        <v>0</v>
      </c>
      <c r="AF62" s="329"/>
      <c r="AG62" s="33">
        <f>C62*AF62</f>
        <v>0</v>
      </c>
      <c r="AH62" s="329"/>
      <c r="AI62" s="33">
        <f>C62*AH62</f>
        <v>0</v>
      </c>
      <c r="AJ62" s="329"/>
      <c r="AK62" s="33">
        <f>C62*AJ62</f>
        <v>0</v>
      </c>
      <c r="AL62" s="329"/>
      <c r="AM62" s="33">
        <f>C62*AL62</f>
        <v>0</v>
      </c>
      <c r="AN62" s="329"/>
      <c r="AO62" s="33">
        <f>C62*AN62</f>
        <v>0</v>
      </c>
      <c r="AP62" s="329"/>
      <c r="AQ62" s="33">
        <f>C62*AP62</f>
        <v>0</v>
      </c>
      <c r="AR62" s="329"/>
      <c r="AS62" s="33">
        <f>C62*AR62</f>
        <v>0</v>
      </c>
      <c r="AT62" s="329"/>
      <c r="AU62" s="33">
        <f>C62*AT62</f>
        <v>0</v>
      </c>
      <c r="AV62" s="329"/>
      <c r="AW62" s="33">
        <f>C62*AV62</f>
        <v>0</v>
      </c>
      <c r="AX62" s="329"/>
      <c r="AY62" s="33">
        <f>C62*AX62</f>
        <v>0</v>
      </c>
      <c r="AZ62" s="329"/>
      <c r="BA62" s="33">
        <f>C62*AZ62</f>
        <v>0</v>
      </c>
      <c r="BB62" s="329"/>
      <c r="BC62" s="33">
        <f>C62*BB62</f>
        <v>0</v>
      </c>
      <c r="BD62" s="329"/>
      <c r="BE62" s="33">
        <f>C62*BD62</f>
        <v>0</v>
      </c>
      <c r="BF62" s="329"/>
      <c r="BG62" s="33">
        <f>C62*BF62</f>
        <v>0</v>
      </c>
      <c r="BH62" s="329"/>
      <c r="BI62" s="33">
        <f>C62*BH62</f>
        <v>0</v>
      </c>
      <c r="BJ62" s="329"/>
      <c r="BK62" s="33">
        <f>C62*BJ62</f>
        <v>0</v>
      </c>
      <c r="BL62" s="329"/>
      <c r="BM62" s="33">
        <f>C62*BL62</f>
        <v>0</v>
      </c>
      <c r="BN62" s="329"/>
      <c r="BO62" s="33">
        <f>C62*BN62</f>
        <v>0</v>
      </c>
      <c r="BP62" s="329"/>
      <c r="BQ62" s="33">
        <f>C62*BP62</f>
        <v>0</v>
      </c>
      <c r="BR62" s="329"/>
      <c r="BS62" s="33">
        <f>C62*BR62</f>
        <v>0</v>
      </c>
      <c r="BT62" s="329"/>
      <c r="BU62" s="33">
        <f>C62*BT62</f>
        <v>0</v>
      </c>
      <c r="BV62" s="329"/>
      <c r="BW62" s="33">
        <f>C62*BV62</f>
        <v>0</v>
      </c>
      <c r="BX62" s="329"/>
      <c r="BY62" s="33">
        <f>C62*BX62</f>
        <v>0</v>
      </c>
      <c r="BZ62" s="329"/>
      <c r="CA62" s="33">
        <f>C62*BZ62</f>
        <v>0</v>
      </c>
      <c r="CB62" s="329"/>
      <c r="CC62" s="33">
        <f>C62*CB62</f>
        <v>0</v>
      </c>
      <c r="CD62" s="329"/>
      <c r="CE62" s="33">
        <f>C62*CD62</f>
        <v>0</v>
      </c>
      <c r="CF62" s="329"/>
      <c r="CG62" s="33">
        <f>C62*CF62</f>
        <v>0</v>
      </c>
      <c r="CH62" s="329"/>
      <c r="CI62" s="33">
        <f>C62*CH62</f>
        <v>0</v>
      </c>
      <c r="CJ62" s="329"/>
      <c r="CK62" s="33">
        <f>C62*CJ62</f>
        <v>0</v>
      </c>
      <c r="CL62" s="329"/>
      <c r="CM62" s="33">
        <f>C62*CL62</f>
        <v>0</v>
      </c>
      <c r="CN62" s="329"/>
      <c r="CO62" s="33">
        <f>C62*CN62</f>
        <v>0</v>
      </c>
      <c r="CP62" s="329"/>
      <c r="CQ62" s="33">
        <f>C62*CP62</f>
        <v>0</v>
      </c>
      <c r="CR62" s="329"/>
      <c r="CS62" s="33">
        <f>C62*CR62</f>
        <v>0</v>
      </c>
      <c r="CT62" s="329"/>
      <c r="CU62" s="33">
        <f>C62*CT62</f>
        <v>0</v>
      </c>
      <c r="CV62" s="329"/>
      <c r="CW62" s="33">
        <f>C62*CV62</f>
        <v>0</v>
      </c>
      <c r="CX62" s="329"/>
      <c r="CY62" s="33">
        <f>C62*CX62</f>
        <v>0</v>
      </c>
      <c r="CZ62" s="42">
        <f>SUM(D62+F62+H62+J62+L62+N62+P62+R62+T62+V62+X62+Z62+AB62+AD62+AF62+AH62+AJ62+AL62+AN62+AP62+AR62+AT62+AV62+AX62+AZ62+BB62+BD62+BF62+BH62+BJ62+BL62+BN62+BP62+BR62+BT62+BV62+BX62+BZ62+CB62+CD62+CF62+CH62+CJ62+CL62+CN62+CP62+CR62+CT62+CV62+CX62)</f>
        <v>0</v>
      </c>
      <c r="DA62" s="27">
        <f>SUM(E62+G62+I62+K62+M62+O62+Q62+S62+U62+W62+Y62+AA62+AC62+AE62+AG62+AI62+AK62+AM62+AO62+AQ62+AS62+AU62+AW62+AY62+BA62+BC62+BE62+BG62+BI62+BK62+BM62+BO62+BQ62+BS62+BU62+BW62+BY62+CA62+CC62+CE62+CG62+CI62+CK62+CM62+CO62+CQ62+CS62+CU62+CW62+CY62)</f>
        <v>0</v>
      </c>
    </row>
    <row r="63" spans="1:105" ht="12" customHeight="1" x14ac:dyDescent="0.2">
      <c r="A63" s="412">
        <f>A16</f>
        <v>0</v>
      </c>
      <c r="B63" s="412">
        <f>B16</f>
        <v>0</v>
      </c>
      <c r="C63" s="164">
        <f>L16</f>
        <v>0</v>
      </c>
      <c r="D63" s="329"/>
      <c r="E63" s="33">
        <f t="shared" ref="E63:E98" si="4">C63*D63</f>
        <v>0</v>
      </c>
      <c r="F63" s="329"/>
      <c r="G63" s="33">
        <f t="shared" ref="G63:G98" si="5">C63*F63</f>
        <v>0</v>
      </c>
      <c r="H63" s="329"/>
      <c r="I63" s="33">
        <f t="shared" ref="I63:I98" si="6">C63*H63</f>
        <v>0</v>
      </c>
      <c r="J63" s="329"/>
      <c r="K63" s="33">
        <f t="shared" ref="K63:K98" si="7">C63*J63</f>
        <v>0</v>
      </c>
      <c r="L63" s="329"/>
      <c r="M63" s="33">
        <f t="shared" ref="M63:M98" si="8">C63*L63</f>
        <v>0</v>
      </c>
      <c r="N63" s="329"/>
      <c r="O63" s="33">
        <f t="shared" ref="O63:O98" si="9">C63*N63</f>
        <v>0</v>
      </c>
      <c r="P63" s="329"/>
      <c r="Q63" s="33">
        <f t="shared" ref="Q63:Q98" si="10">C63*P63</f>
        <v>0</v>
      </c>
      <c r="R63" s="329"/>
      <c r="S63" s="33">
        <f t="shared" ref="S63:S98" si="11">C63*R63</f>
        <v>0</v>
      </c>
      <c r="T63" s="329"/>
      <c r="U63" s="33">
        <f t="shared" ref="U63:U98" si="12">C63*T63</f>
        <v>0</v>
      </c>
      <c r="V63" s="329"/>
      <c r="W63" s="33">
        <f t="shared" ref="W63:W98" si="13">C63*V63</f>
        <v>0</v>
      </c>
      <c r="X63" s="329"/>
      <c r="Y63" s="33">
        <f t="shared" ref="Y63:Y98" si="14">C63*X63</f>
        <v>0</v>
      </c>
      <c r="Z63" s="329"/>
      <c r="AA63" s="33">
        <f t="shared" ref="AA63:AA98" si="15">C63*Z63</f>
        <v>0</v>
      </c>
      <c r="AB63" s="329"/>
      <c r="AC63" s="33">
        <f t="shared" ref="AC63:AC98" si="16">C63*AB63</f>
        <v>0</v>
      </c>
      <c r="AD63" s="329"/>
      <c r="AE63" s="33">
        <f t="shared" ref="AE63:AE98" si="17">C63*AD63</f>
        <v>0</v>
      </c>
      <c r="AF63" s="329"/>
      <c r="AG63" s="33">
        <f t="shared" ref="AG63:AG98" si="18">C63*AF63</f>
        <v>0</v>
      </c>
      <c r="AH63" s="329"/>
      <c r="AI63" s="33">
        <f t="shared" ref="AI63:AI98" si="19">C63*AH63</f>
        <v>0</v>
      </c>
      <c r="AJ63" s="329"/>
      <c r="AK63" s="33">
        <f t="shared" ref="AK63:AK98" si="20">C63*AJ63</f>
        <v>0</v>
      </c>
      <c r="AL63" s="329"/>
      <c r="AM63" s="33">
        <f t="shared" ref="AM63:AM98" si="21">C63*AL63</f>
        <v>0</v>
      </c>
      <c r="AN63" s="329"/>
      <c r="AO63" s="33">
        <f t="shared" ref="AO63:AO98" si="22">C63*AN63</f>
        <v>0</v>
      </c>
      <c r="AP63" s="329"/>
      <c r="AQ63" s="33">
        <f t="shared" ref="AQ63:AQ98" si="23">C63*AP63</f>
        <v>0</v>
      </c>
      <c r="AR63" s="329"/>
      <c r="AS63" s="33">
        <f t="shared" ref="AS63:AS98" si="24">C63*AR63</f>
        <v>0</v>
      </c>
      <c r="AT63" s="329"/>
      <c r="AU63" s="33">
        <f t="shared" ref="AU63:AU98" si="25">C63*AT63</f>
        <v>0</v>
      </c>
      <c r="AV63" s="329"/>
      <c r="AW63" s="33">
        <f t="shared" ref="AW63:AW98" si="26">C63*AV63</f>
        <v>0</v>
      </c>
      <c r="AX63" s="329"/>
      <c r="AY63" s="33">
        <f t="shared" ref="AY63:AY98" si="27">C63*AX63</f>
        <v>0</v>
      </c>
      <c r="AZ63" s="329"/>
      <c r="BA63" s="33">
        <f t="shared" ref="BA63:BA98" si="28">C63*AZ63</f>
        <v>0</v>
      </c>
      <c r="BB63" s="329"/>
      <c r="BC63" s="33">
        <f t="shared" ref="BC63:BC98" si="29">C63*BB63</f>
        <v>0</v>
      </c>
      <c r="BD63" s="329"/>
      <c r="BE63" s="33">
        <f t="shared" ref="BE63:BE98" si="30">C63*BD63</f>
        <v>0</v>
      </c>
      <c r="BF63" s="329"/>
      <c r="BG63" s="33">
        <f t="shared" ref="BG63:BG98" si="31">C63*BF63</f>
        <v>0</v>
      </c>
      <c r="BH63" s="329"/>
      <c r="BI63" s="33">
        <f t="shared" ref="BI63:BI98" si="32">C63*BH63</f>
        <v>0</v>
      </c>
      <c r="BJ63" s="329"/>
      <c r="BK63" s="33">
        <f t="shared" ref="BK63:BK98" si="33">C63*BJ63</f>
        <v>0</v>
      </c>
      <c r="BL63" s="329"/>
      <c r="BM63" s="33">
        <f t="shared" ref="BM63:BM98" si="34">C63*BL63</f>
        <v>0</v>
      </c>
      <c r="BN63" s="329"/>
      <c r="BO63" s="33">
        <f t="shared" ref="BO63:BO98" si="35">C63*BN63</f>
        <v>0</v>
      </c>
      <c r="BP63" s="329"/>
      <c r="BQ63" s="33">
        <f t="shared" ref="BQ63:BQ98" si="36">C63*BP63</f>
        <v>0</v>
      </c>
      <c r="BR63" s="329"/>
      <c r="BS63" s="33">
        <f t="shared" ref="BS63:BS98" si="37">C63*BR63</f>
        <v>0</v>
      </c>
      <c r="BT63" s="329"/>
      <c r="BU63" s="33">
        <f t="shared" ref="BU63:BU98" si="38">C63*BT63</f>
        <v>0</v>
      </c>
      <c r="BV63" s="329"/>
      <c r="BW63" s="33">
        <f t="shared" ref="BW63:BW98" si="39">C63*BV63</f>
        <v>0</v>
      </c>
      <c r="BX63" s="329"/>
      <c r="BY63" s="33">
        <f t="shared" ref="BY63:BY98" si="40">C63*BX63</f>
        <v>0</v>
      </c>
      <c r="BZ63" s="329"/>
      <c r="CA63" s="33">
        <f t="shared" ref="CA63:CA98" si="41">C63*BZ63</f>
        <v>0</v>
      </c>
      <c r="CB63" s="329"/>
      <c r="CC63" s="33">
        <f t="shared" ref="CC63:CC98" si="42">C63*CB63</f>
        <v>0</v>
      </c>
      <c r="CD63" s="329"/>
      <c r="CE63" s="33">
        <f t="shared" ref="CE63:CE98" si="43">C63*CD63</f>
        <v>0</v>
      </c>
      <c r="CF63" s="329"/>
      <c r="CG63" s="33">
        <f t="shared" ref="CG63:CG98" si="44">C63*CF63</f>
        <v>0</v>
      </c>
      <c r="CH63" s="329"/>
      <c r="CI63" s="33">
        <f t="shared" ref="CI63:CI98" si="45">C63*CH63</f>
        <v>0</v>
      </c>
      <c r="CJ63" s="329"/>
      <c r="CK63" s="33">
        <f t="shared" ref="CK63:CK98" si="46">C63*CJ63</f>
        <v>0</v>
      </c>
      <c r="CL63" s="329"/>
      <c r="CM63" s="33">
        <f t="shared" ref="CM63:CM98" si="47">C63*CL63</f>
        <v>0</v>
      </c>
      <c r="CN63" s="329"/>
      <c r="CO63" s="33">
        <f t="shared" ref="CO63:CO98" si="48">C63*CN63</f>
        <v>0</v>
      </c>
      <c r="CP63" s="329"/>
      <c r="CQ63" s="33">
        <f t="shared" ref="CQ63:CQ98" si="49">C63*CP63</f>
        <v>0</v>
      </c>
      <c r="CR63" s="329"/>
      <c r="CS63" s="33">
        <f t="shared" ref="CS63:CS98" si="50">C63*CR63</f>
        <v>0</v>
      </c>
      <c r="CT63" s="329"/>
      <c r="CU63" s="33">
        <f t="shared" ref="CU63:CU98" si="51">C63*CT63</f>
        <v>0</v>
      </c>
      <c r="CV63" s="329"/>
      <c r="CW63" s="33">
        <f>C63*CV63</f>
        <v>0</v>
      </c>
      <c r="CX63" s="329"/>
      <c r="CY63" s="33">
        <f t="shared" ref="CY63:CY98" si="52">C63*CX63</f>
        <v>0</v>
      </c>
      <c r="CZ63" s="42">
        <f t="shared" ref="CZ63:CZ98" si="53">SUM(D63+F63+H63+J63+L63+N63+P63+R63+T63+V63+X63+Z63+AB63+AD63+AF63+AH63+AJ63+AL63+AN63+AP63+AR63+AT63+AV63+AX63+AZ63+BB63+BD63+BF63+BH63+BJ63+BL63+BN63+BP63+BR63+BT63+BV63+BX63+BZ63+CB63+CD63+CF63+CH63+CJ63+CL63+CN63+CP63+CR63+CT63+CV63+CX63)</f>
        <v>0</v>
      </c>
      <c r="DA63" s="27">
        <f>SUM(E63+G63+I63+K63+M63+O63+Q63+S63+U63+W63+Y63+AA63+AC63+AE63+AG63+AI63+AK63+AM63+AO63+AQ63+AS63+AU63+AW63+AY63+BA63+BC63+BE63+BG63+BI63+BK63+BM63+BO63+BQ63+BS63+BU63+BW63+BY63+CA63+CC63+CE63+CG63+CI63+CK63+CM63+CO63+CQ63+CS63+CU63+CW63+CY63)</f>
        <v>0</v>
      </c>
    </row>
    <row r="64" spans="1:105" ht="12" customHeight="1" x14ac:dyDescent="0.2">
      <c r="A64" s="412">
        <f t="shared" ref="A64:B64" si="54">A17</f>
        <v>0</v>
      </c>
      <c r="B64" s="412">
        <f t="shared" si="54"/>
        <v>0</v>
      </c>
      <c r="C64" s="164">
        <f>L17</f>
        <v>0</v>
      </c>
      <c r="D64" s="329"/>
      <c r="E64" s="33">
        <f t="shared" si="4"/>
        <v>0</v>
      </c>
      <c r="F64" s="329"/>
      <c r="G64" s="33">
        <f t="shared" si="5"/>
        <v>0</v>
      </c>
      <c r="H64" s="329"/>
      <c r="I64" s="33">
        <f t="shared" si="6"/>
        <v>0</v>
      </c>
      <c r="J64" s="329"/>
      <c r="K64" s="33">
        <f t="shared" si="7"/>
        <v>0</v>
      </c>
      <c r="L64" s="329"/>
      <c r="M64" s="33">
        <f t="shared" si="8"/>
        <v>0</v>
      </c>
      <c r="N64" s="329"/>
      <c r="O64" s="33">
        <f t="shared" si="9"/>
        <v>0</v>
      </c>
      <c r="P64" s="329"/>
      <c r="Q64" s="33">
        <f t="shared" si="10"/>
        <v>0</v>
      </c>
      <c r="R64" s="329"/>
      <c r="S64" s="33">
        <f t="shared" si="11"/>
        <v>0</v>
      </c>
      <c r="T64" s="329"/>
      <c r="U64" s="33">
        <f t="shared" si="12"/>
        <v>0</v>
      </c>
      <c r="V64" s="329"/>
      <c r="W64" s="33">
        <f t="shared" si="13"/>
        <v>0</v>
      </c>
      <c r="X64" s="329"/>
      <c r="Y64" s="33">
        <f t="shared" si="14"/>
        <v>0</v>
      </c>
      <c r="Z64" s="329"/>
      <c r="AA64" s="33">
        <f t="shared" si="15"/>
        <v>0</v>
      </c>
      <c r="AB64" s="329"/>
      <c r="AC64" s="33">
        <f t="shared" si="16"/>
        <v>0</v>
      </c>
      <c r="AD64" s="329"/>
      <c r="AE64" s="33">
        <f t="shared" si="17"/>
        <v>0</v>
      </c>
      <c r="AF64" s="329"/>
      <c r="AG64" s="33">
        <f t="shared" si="18"/>
        <v>0</v>
      </c>
      <c r="AH64" s="329"/>
      <c r="AI64" s="33">
        <f t="shared" si="19"/>
        <v>0</v>
      </c>
      <c r="AJ64" s="329"/>
      <c r="AK64" s="33">
        <f t="shared" si="20"/>
        <v>0</v>
      </c>
      <c r="AL64" s="329"/>
      <c r="AM64" s="33">
        <f t="shared" si="21"/>
        <v>0</v>
      </c>
      <c r="AN64" s="329"/>
      <c r="AO64" s="33">
        <f t="shared" si="22"/>
        <v>0</v>
      </c>
      <c r="AP64" s="329"/>
      <c r="AQ64" s="33">
        <f t="shared" si="23"/>
        <v>0</v>
      </c>
      <c r="AR64" s="329"/>
      <c r="AS64" s="33">
        <f t="shared" si="24"/>
        <v>0</v>
      </c>
      <c r="AT64" s="329"/>
      <c r="AU64" s="33">
        <f t="shared" si="25"/>
        <v>0</v>
      </c>
      <c r="AV64" s="329"/>
      <c r="AW64" s="33">
        <f t="shared" si="26"/>
        <v>0</v>
      </c>
      <c r="AX64" s="329"/>
      <c r="AY64" s="33">
        <f t="shared" si="27"/>
        <v>0</v>
      </c>
      <c r="AZ64" s="329"/>
      <c r="BA64" s="33">
        <f t="shared" si="28"/>
        <v>0</v>
      </c>
      <c r="BB64" s="329"/>
      <c r="BC64" s="33">
        <f t="shared" si="29"/>
        <v>0</v>
      </c>
      <c r="BD64" s="329"/>
      <c r="BE64" s="33">
        <f t="shared" si="30"/>
        <v>0</v>
      </c>
      <c r="BF64" s="329"/>
      <c r="BG64" s="33">
        <f t="shared" si="31"/>
        <v>0</v>
      </c>
      <c r="BH64" s="329"/>
      <c r="BI64" s="33">
        <f t="shared" si="32"/>
        <v>0</v>
      </c>
      <c r="BJ64" s="329"/>
      <c r="BK64" s="33">
        <f t="shared" si="33"/>
        <v>0</v>
      </c>
      <c r="BL64" s="329"/>
      <c r="BM64" s="33">
        <f t="shared" si="34"/>
        <v>0</v>
      </c>
      <c r="BN64" s="329"/>
      <c r="BO64" s="33">
        <f t="shared" si="35"/>
        <v>0</v>
      </c>
      <c r="BP64" s="329"/>
      <c r="BQ64" s="33">
        <f t="shared" si="36"/>
        <v>0</v>
      </c>
      <c r="BR64" s="329"/>
      <c r="BS64" s="33">
        <f t="shared" si="37"/>
        <v>0</v>
      </c>
      <c r="BT64" s="329"/>
      <c r="BU64" s="33">
        <f t="shared" si="38"/>
        <v>0</v>
      </c>
      <c r="BV64" s="329"/>
      <c r="BW64" s="33">
        <f t="shared" si="39"/>
        <v>0</v>
      </c>
      <c r="BX64" s="329"/>
      <c r="BY64" s="33">
        <f t="shared" si="40"/>
        <v>0</v>
      </c>
      <c r="BZ64" s="329"/>
      <c r="CA64" s="33">
        <f t="shared" si="41"/>
        <v>0</v>
      </c>
      <c r="CB64" s="329"/>
      <c r="CC64" s="33">
        <f t="shared" si="42"/>
        <v>0</v>
      </c>
      <c r="CD64" s="329"/>
      <c r="CE64" s="33">
        <f t="shared" si="43"/>
        <v>0</v>
      </c>
      <c r="CF64" s="329"/>
      <c r="CG64" s="33">
        <f t="shared" si="44"/>
        <v>0</v>
      </c>
      <c r="CH64" s="329"/>
      <c r="CI64" s="33">
        <f t="shared" si="45"/>
        <v>0</v>
      </c>
      <c r="CJ64" s="329"/>
      <c r="CK64" s="33">
        <f t="shared" si="46"/>
        <v>0</v>
      </c>
      <c r="CL64" s="329"/>
      <c r="CM64" s="33">
        <f t="shared" si="47"/>
        <v>0</v>
      </c>
      <c r="CN64" s="329"/>
      <c r="CO64" s="33">
        <f t="shared" si="48"/>
        <v>0</v>
      </c>
      <c r="CP64" s="329"/>
      <c r="CQ64" s="33">
        <f t="shared" si="49"/>
        <v>0</v>
      </c>
      <c r="CR64" s="329"/>
      <c r="CS64" s="33">
        <f t="shared" si="50"/>
        <v>0</v>
      </c>
      <c r="CT64" s="329"/>
      <c r="CU64" s="33">
        <f t="shared" si="51"/>
        <v>0</v>
      </c>
      <c r="CV64" s="329"/>
      <c r="CW64" s="33">
        <f t="shared" ref="CW64:CW101" si="55">C64*CV64</f>
        <v>0</v>
      </c>
      <c r="CX64" s="329"/>
      <c r="CY64" s="33">
        <f t="shared" si="52"/>
        <v>0</v>
      </c>
      <c r="CZ64" s="42">
        <f t="shared" si="53"/>
        <v>0</v>
      </c>
      <c r="DA64" s="27">
        <f t="shared" ref="DA64:DA98" si="56">SUM(E64+G64+I64+K64+M64+O64+Q64+S64+U64+W64+Y64+AA64+AC64+AE64+AG64+AI64+AK64+AM64+AO64+AQ64+AS64+AU64+AW64+AY64+BA64+BC64+BE64+BG64+BI64+BK64+BM64+BO64+BQ64+BS64+BU64+BW64+BY64+CA64+CC64+CE64+CG64+CI64+CK64+CM64+CO64+CQ64+CS64+CU64+CW64+CY64)</f>
        <v>0</v>
      </c>
    </row>
    <row r="65" spans="1:105" ht="12" customHeight="1" x14ac:dyDescent="0.2">
      <c r="A65" s="412">
        <f t="shared" ref="A65:B65" si="57">A18</f>
        <v>0</v>
      </c>
      <c r="B65" s="412">
        <f t="shared" si="57"/>
        <v>0</v>
      </c>
      <c r="C65" s="164">
        <f t="shared" ref="C65:C69" si="58">L18</f>
        <v>0</v>
      </c>
      <c r="D65" s="463"/>
      <c r="E65" s="33">
        <f t="shared" si="4"/>
        <v>0</v>
      </c>
      <c r="F65" s="463"/>
      <c r="G65" s="33">
        <f t="shared" si="5"/>
        <v>0</v>
      </c>
      <c r="H65" s="463"/>
      <c r="I65" s="33">
        <f t="shared" si="6"/>
        <v>0</v>
      </c>
      <c r="J65" s="463"/>
      <c r="K65" s="33">
        <f t="shared" si="7"/>
        <v>0</v>
      </c>
      <c r="L65" s="463"/>
      <c r="M65" s="33">
        <f t="shared" si="8"/>
        <v>0</v>
      </c>
      <c r="N65" s="463"/>
      <c r="O65" s="33">
        <f t="shared" si="9"/>
        <v>0</v>
      </c>
      <c r="P65" s="463"/>
      <c r="Q65" s="33">
        <f t="shared" si="10"/>
        <v>0</v>
      </c>
      <c r="R65" s="463"/>
      <c r="S65" s="33">
        <f t="shared" si="11"/>
        <v>0</v>
      </c>
      <c r="T65" s="463"/>
      <c r="U65" s="33">
        <f t="shared" si="12"/>
        <v>0</v>
      </c>
      <c r="V65" s="463"/>
      <c r="W65" s="33">
        <f t="shared" si="13"/>
        <v>0</v>
      </c>
      <c r="X65" s="463"/>
      <c r="Y65" s="33">
        <f t="shared" si="14"/>
        <v>0</v>
      </c>
      <c r="Z65" s="463"/>
      <c r="AA65" s="33">
        <f t="shared" si="15"/>
        <v>0</v>
      </c>
      <c r="AB65" s="463"/>
      <c r="AC65" s="33">
        <f t="shared" si="16"/>
        <v>0</v>
      </c>
      <c r="AD65" s="463"/>
      <c r="AE65" s="33">
        <f t="shared" si="17"/>
        <v>0</v>
      </c>
      <c r="AF65" s="463"/>
      <c r="AG65" s="33">
        <f t="shared" si="18"/>
        <v>0</v>
      </c>
      <c r="AH65" s="463"/>
      <c r="AI65" s="33">
        <f t="shared" si="19"/>
        <v>0</v>
      </c>
      <c r="AJ65" s="463"/>
      <c r="AK65" s="33">
        <f t="shared" si="20"/>
        <v>0</v>
      </c>
      <c r="AL65" s="463"/>
      <c r="AM65" s="33">
        <f t="shared" si="21"/>
        <v>0</v>
      </c>
      <c r="AN65" s="463"/>
      <c r="AO65" s="33">
        <f t="shared" si="22"/>
        <v>0</v>
      </c>
      <c r="AP65" s="463"/>
      <c r="AQ65" s="33">
        <f t="shared" si="23"/>
        <v>0</v>
      </c>
      <c r="AR65" s="463"/>
      <c r="AS65" s="33">
        <f t="shared" si="24"/>
        <v>0</v>
      </c>
      <c r="AT65" s="463"/>
      <c r="AU65" s="33">
        <f t="shared" si="25"/>
        <v>0</v>
      </c>
      <c r="AV65" s="463"/>
      <c r="AW65" s="33">
        <f t="shared" si="26"/>
        <v>0</v>
      </c>
      <c r="AX65" s="463"/>
      <c r="AY65" s="33">
        <f t="shared" si="27"/>
        <v>0</v>
      </c>
      <c r="AZ65" s="463"/>
      <c r="BA65" s="33">
        <f t="shared" si="28"/>
        <v>0</v>
      </c>
      <c r="BB65" s="463"/>
      <c r="BC65" s="33">
        <f t="shared" si="29"/>
        <v>0</v>
      </c>
      <c r="BD65" s="463"/>
      <c r="BE65" s="33">
        <f t="shared" si="30"/>
        <v>0</v>
      </c>
      <c r="BF65" s="463"/>
      <c r="BG65" s="33">
        <f t="shared" si="31"/>
        <v>0</v>
      </c>
      <c r="BH65" s="463"/>
      <c r="BI65" s="33">
        <f t="shared" si="32"/>
        <v>0</v>
      </c>
      <c r="BJ65" s="463"/>
      <c r="BK65" s="33">
        <f t="shared" si="33"/>
        <v>0</v>
      </c>
      <c r="BL65" s="463"/>
      <c r="BM65" s="33">
        <f t="shared" si="34"/>
        <v>0</v>
      </c>
      <c r="BN65" s="463"/>
      <c r="BO65" s="33">
        <f t="shared" si="35"/>
        <v>0</v>
      </c>
      <c r="BP65" s="463"/>
      <c r="BQ65" s="33">
        <f t="shared" si="36"/>
        <v>0</v>
      </c>
      <c r="BR65" s="463"/>
      <c r="BS65" s="33">
        <f t="shared" si="37"/>
        <v>0</v>
      </c>
      <c r="BT65" s="463"/>
      <c r="BU65" s="33">
        <f t="shared" si="38"/>
        <v>0</v>
      </c>
      <c r="BV65" s="463"/>
      <c r="BW65" s="33">
        <f t="shared" si="39"/>
        <v>0</v>
      </c>
      <c r="BX65" s="463"/>
      <c r="BY65" s="33">
        <f t="shared" si="40"/>
        <v>0</v>
      </c>
      <c r="BZ65" s="463"/>
      <c r="CA65" s="33">
        <f t="shared" si="41"/>
        <v>0</v>
      </c>
      <c r="CB65" s="463"/>
      <c r="CC65" s="33">
        <f t="shared" si="42"/>
        <v>0</v>
      </c>
      <c r="CD65" s="463"/>
      <c r="CE65" s="33">
        <f t="shared" si="43"/>
        <v>0</v>
      </c>
      <c r="CF65" s="463"/>
      <c r="CG65" s="33">
        <f t="shared" si="44"/>
        <v>0</v>
      </c>
      <c r="CH65" s="463"/>
      <c r="CI65" s="33">
        <f t="shared" si="45"/>
        <v>0</v>
      </c>
      <c r="CJ65" s="463"/>
      <c r="CK65" s="33">
        <f t="shared" si="46"/>
        <v>0</v>
      </c>
      <c r="CL65" s="463"/>
      <c r="CM65" s="33">
        <f t="shared" si="47"/>
        <v>0</v>
      </c>
      <c r="CN65" s="463"/>
      <c r="CO65" s="33">
        <f t="shared" si="48"/>
        <v>0</v>
      </c>
      <c r="CP65" s="463"/>
      <c r="CQ65" s="33">
        <f t="shared" si="49"/>
        <v>0</v>
      </c>
      <c r="CR65" s="463"/>
      <c r="CS65" s="33">
        <f t="shared" si="50"/>
        <v>0</v>
      </c>
      <c r="CT65" s="463"/>
      <c r="CU65" s="33">
        <f t="shared" si="51"/>
        <v>0</v>
      </c>
      <c r="CV65" s="463"/>
      <c r="CW65" s="33">
        <f t="shared" si="55"/>
        <v>0</v>
      </c>
      <c r="CX65" s="463"/>
      <c r="CY65" s="33">
        <f t="shared" si="52"/>
        <v>0</v>
      </c>
      <c r="CZ65" s="42">
        <f t="shared" ref="CZ65:CZ90" si="59">SUM(D65+F65+H65+J65+L65+N65+P65+R65+T65+V65+X65+Z65+AB65+AD65+AF65+AH65+AJ65+AL65+AN65+AP65+AR65+AT65+AV65+AX65+AZ65+BB65+BD65+BF65+BH65+BJ65+BL65+BN65+BP65+BR65+BT65+BV65+BX65+BZ65+CB65+CD65+CF65+CH65+CJ65+CL65+CN65+CP65+CR65+CT65+CV65+CX65)</f>
        <v>0</v>
      </c>
      <c r="DA65" s="27">
        <f t="shared" ref="DA65:DA90" si="60">SUM(E65+G65+I65+K65+M65+O65+Q65+S65+U65+W65+Y65+AA65+AC65+AE65+AG65+AI65+AK65+AM65+AO65+AQ65+AS65+AU65+AW65+AY65+BA65+BC65+BE65+BG65+BI65+BK65+BM65+BO65+BQ65+BS65+BU65+BW65+BY65+CA65+CC65+CE65+CG65+CI65+CK65+CM65+CO65+CQ65+CS65+CU65+CW65+CY65)</f>
        <v>0</v>
      </c>
    </row>
    <row r="66" spans="1:105" ht="12" customHeight="1" x14ac:dyDescent="0.2">
      <c r="A66" s="412">
        <f t="shared" ref="A66:B66" si="61">A19</f>
        <v>0</v>
      </c>
      <c r="B66" s="412">
        <f t="shared" si="61"/>
        <v>0</v>
      </c>
      <c r="C66" s="164">
        <f t="shared" si="58"/>
        <v>0</v>
      </c>
      <c r="D66" s="463"/>
      <c r="E66" s="33">
        <f t="shared" si="4"/>
        <v>0</v>
      </c>
      <c r="F66" s="463"/>
      <c r="G66" s="33">
        <f t="shared" si="5"/>
        <v>0</v>
      </c>
      <c r="H66" s="463"/>
      <c r="I66" s="33">
        <f t="shared" si="6"/>
        <v>0</v>
      </c>
      <c r="J66" s="463"/>
      <c r="K66" s="33">
        <f t="shared" si="7"/>
        <v>0</v>
      </c>
      <c r="L66" s="463"/>
      <c r="M66" s="33">
        <f t="shared" si="8"/>
        <v>0</v>
      </c>
      <c r="N66" s="463"/>
      <c r="O66" s="33">
        <f t="shared" si="9"/>
        <v>0</v>
      </c>
      <c r="P66" s="463"/>
      <c r="Q66" s="33">
        <f t="shared" si="10"/>
        <v>0</v>
      </c>
      <c r="R66" s="463"/>
      <c r="S66" s="33">
        <f t="shared" si="11"/>
        <v>0</v>
      </c>
      <c r="T66" s="463"/>
      <c r="U66" s="33">
        <f t="shared" si="12"/>
        <v>0</v>
      </c>
      <c r="V66" s="463"/>
      <c r="W66" s="33">
        <f t="shared" si="13"/>
        <v>0</v>
      </c>
      <c r="X66" s="463"/>
      <c r="Y66" s="33">
        <f t="shared" si="14"/>
        <v>0</v>
      </c>
      <c r="Z66" s="463"/>
      <c r="AA66" s="33">
        <f t="shared" si="15"/>
        <v>0</v>
      </c>
      <c r="AB66" s="463"/>
      <c r="AC66" s="33">
        <f t="shared" si="16"/>
        <v>0</v>
      </c>
      <c r="AD66" s="463"/>
      <c r="AE66" s="33">
        <f t="shared" si="17"/>
        <v>0</v>
      </c>
      <c r="AF66" s="463"/>
      <c r="AG66" s="33">
        <f t="shared" si="18"/>
        <v>0</v>
      </c>
      <c r="AH66" s="463"/>
      <c r="AI66" s="33">
        <f t="shared" si="19"/>
        <v>0</v>
      </c>
      <c r="AJ66" s="463"/>
      <c r="AK66" s="33">
        <f t="shared" si="20"/>
        <v>0</v>
      </c>
      <c r="AL66" s="463"/>
      <c r="AM66" s="33">
        <f t="shared" si="21"/>
        <v>0</v>
      </c>
      <c r="AN66" s="463"/>
      <c r="AO66" s="33">
        <f t="shared" si="22"/>
        <v>0</v>
      </c>
      <c r="AP66" s="463"/>
      <c r="AQ66" s="33">
        <f t="shared" si="23"/>
        <v>0</v>
      </c>
      <c r="AR66" s="463"/>
      <c r="AS66" s="33">
        <f t="shared" si="24"/>
        <v>0</v>
      </c>
      <c r="AT66" s="463"/>
      <c r="AU66" s="33">
        <f t="shared" si="25"/>
        <v>0</v>
      </c>
      <c r="AV66" s="463"/>
      <c r="AW66" s="33">
        <f t="shared" si="26"/>
        <v>0</v>
      </c>
      <c r="AX66" s="463"/>
      <c r="AY66" s="33">
        <f t="shared" si="27"/>
        <v>0</v>
      </c>
      <c r="AZ66" s="463"/>
      <c r="BA66" s="33">
        <f t="shared" si="28"/>
        <v>0</v>
      </c>
      <c r="BB66" s="463"/>
      <c r="BC66" s="33">
        <f t="shared" si="29"/>
        <v>0</v>
      </c>
      <c r="BD66" s="463"/>
      <c r="BE66" s="33">
        <f t="shared" si="30"/>
        <v>0</v>
      </c>
      <c r="BF66" s="463"/>
      <c r="BG66" s="33">
        <f t="shared" si="31"/>
        <v>0</v>
      </c>
      <c r="BH66" s="463"/>
      <c r="BI66" s="33">
        <f t="shared" si="32"/>
        <v>0</v>
      </c>
      <c r="BJ66" s="463"/>
      <c r="BK66" s="33">
        <f t="shared" si="33"/>
        <v>0</v>
      </c>
      <c r="BL66" s="463"/>
      <c r="BM66" s="33">
        <f t="shared" si="34"/>
        <v>0</v>
      </c>
      <c r="BN66" s="463"/>
      <c r="BO66" s="33">
        <f t="shared" si="35"/>
        <v>0</v>
      </c>
      <c r="BP66" s="463"/>
      <c r="BQ66" s="33">
        <f t="shared" si="36"/>
        <v>0</v>
      </c>
      <c r="BR66" s="463"/>
      <c r="BS66" s="33">
        <f t="shared" si="37"/>
        <v>0</v>
      </c>
      <c r="BT66" s="463"/>
      <c r="BU66" s="33">
        <f t="shared" si="38"/>
        <v>0</v>
      </c>
      <c r="BV66" s="463"/>
      <c r="BW66" s="33">
        <f t="shared" si="39"/>
        <v>0</v>
      </c>
      <c r="BX66" s="463"/>
      <c r="BY66" s="33">
        <f t="shared" si="40"/>
        <v>0</v>
      </c>
      <c r="BZ66" s="463"/>
      <c r="CA66" s="33">
        <f t="shared" si="41"/>
        <v>0</v>
      </c>
      <c r="CB66" s="463"/>
      <c r="CC66" s="33">
        <f t="shared" si="42"/>
        <v>0</v>
      </c>
      <c r="CD66" s="463"/>
      <c r="CE66" s="33">
        <f t="shared" si="43"/>
        <v>0</v>
      </c>
      <c r="CF66" s="463"/>
      <c r="CG66" s="33">
        <f t="shared" si="44"/>
        <v>0</v>
      </c>
      <c r="CH66" s="463"/>
      <c r="CI66" s="33">
        <f t="shared" si="45"/>
        <v>0</v>
      </c>
      <c r="CJ66" s="463"/>
      <c r="CK66" s="33">
        <f t="shared" si="46"/>
        <v>0</v>
      </c>
      <c r="CL66" s="463"/>
      <c r="CM66" s="33">
        <f t="shared" si="47"/>
        <v>0</v>
      </c>
      <c r="CN66" s="463"/>
      <c r="CO66" s="33">
        <f t="shared" si="48"/>
        <v>0</v>
      </c>
      <c r="CP66" s="463"/>
      <c r="CQ66" s="33">
        <f t="shared" si="49"/>
        <v>0</v>
      </c>
      <c r="CR66" s="463"/>
      <c r="CS66" s="33">
        <f t="shared" si="50"/>
        <v>0</v>
      </c>
      <c r="CT66" s="463"/>
      <c r="CU66" s="33">
        <f t="shared" si="51"/>
        <v>0</v>
      </c>
      <c r="CV66" s="463"/>
      <c r="CW66" s="33">
        <f t="shared" si="55"/>
        <v>0</v>
      </c>
      <c r="CX66" s="463"/>
      <c r="CY66" s="33">
        <f>C66*CX66</f>
        <v>0</v>
      </c>
      <c r="CZ66" s="42">
        <f>SUM(D66+F66+H66+J66+L66+N66+P66+R66+T66+V66+X66+Z66+AB66+AD66+AF66+AH66+AJ66+AL66+AN66+AP66+AR66+AT66+AV66+AX66+AZ66+BB66+BD66+BF66+BH66+BJ66+BL66+BN66+BP66+BR66+BT66+BV66+BX66+BZ66+CB66+CD66+CF66+CH66+CJ66+CL66+CN66+CP66+CR66+CT66+CV66+CX66)</f>
        <v>0</v>
      </c>
      <c r="DA66" s="27">
        <f t="shared" si="60"/>
        <v>0</v>
      </c>
    </row>
    <row r="67" spans="1:105" ht="12" customHeight="1" x14ac:dyDescent="0.2">
      <c r="A67" s="412">
        <f t="shared" ref="A67:B67" si="62">A20</f>
        <v>0</v>
      </c>
      <c r="B67" s="412">
        <f t="shared" si="62"/>
        <v>0</v>
      </c>
      <c r="C67" s="164">
        <f t="shared" si="58"/>
        <v>0</v>
      </c>
      <c r="D67" s="463"/>
      <c r="E67" s="33">
        <f t="shared" si="4"/>
        <v>0</v>
      </c>
      <c r="F67" s="463"/>
      <c r="G67" s="33">
        <f t="shared" si="5"/>
        <v>0</v>
      </c>
      <c r="H67" s="463"/>
      <c r="I67" s="33">
        <f t="shared" si="6"/>
        <v>0</v>
      </c>
      <c r="J67" s="463"/>
      <c r="K67" s="33">
        <f t="shared" si="7"/>
        <v>0</v>
      </c>
      <c r="L67" s="463"/>
      <c r="M67" s="33">
        <f t="shared" si="8"/>
        <v>0</v>
      </c>
      <c r="N67" s="463"/>
      <c r="O67" s="33">
        <f t="shared" si="9"/>
        <v>0</v>
      </c>
      <c r="P67" s="463"/>
      <c r="Q67" s="33">
        <f t="shared" si="10"/>
        <v>0</v>
      </c>
      <c r="R67" s="463"/>
      <c r="S67" s="33">
        <f t="shared" si="11"/>
        <v>0</v>
      </c>
      <c r="T67" s="463"/>
      <c r="U67" s="33">
        <f t="shared" si="12"/>
        <v>0</v>
      </c>
      <c r="V67" s="463"/>
      <c r="W67" s="33">
        <f t="shared" si="13"/>
        <v>0</v>
      </c>
      <c r="X67" s="463"/>
      <c r="Y67" s="33">
        <f t="shared" si="14"/>
        <v>0</v>
      </c>
      <c r="Z67" s="463"/>
      <c r="AA67" s="33">
        <f t="shared" si="15"/>
        <v>0</v>
      </c>
      <c r="AB67" s="463"/>
      <c r="AC67" s="33">
        <f t="shared" si="16"/>
        <v>0</v>
      </c>
      <c r="AD67" s="463"/>
      <c r="AE67" s="33">
        <f t="shared" si="17"/>
        <v>0</v>
      </c>
      <c r="AF67" s="463"/>
      <c r="AG67" s="33">
        <f t="shared" si="18"/>
        <v>0</v>
      </c>
      <c r="AH67" s="463"/>
      <c r="AI67" s="33">
        <f t="shared" si="19"/>
        <v>0</v>
      </c>
      <c r="AJ67" s="463"/>
      <c r="AK67" s="33">
        <f t="shared" si="20"/>
        <v>0</v>
      </c>
      <c r="AL67" s="463"/>
      <c r="AM67" s="33">
        <f t="shared" si="21"/>
        <v>0</v>
      </c>
      <c r="AN67" s="463"/>
      <c r="AO67" s="33">
        <f t="shared" si="22"/>
        <v>0</v>
      </c>
      <c r="AP67" s="463"/>
      <c r="AQ67" s="33">
        <f t="shared" si="23"/>
        <v>0</v>
      </c>
      <c r="AR67" s="463"/>
      <c r="AS67" s="33">
        <f t="shared" si="24"/>
        <v>0</v>
      </c>
      <c r="AT67" s="463"/>
      <c r="AU67" s="33">
        <f t="shared" si="25"/>
        <v>0</v>
      </c>
      <c r="AV67" s="463"/>
      <c r="AW67" s="33">
        <f t="shared" si="26"/>
        <v>0</v>
      </c>
      <c r="AX67" s="463"/>
      <c r="AY67" s="33">
        <f t="shared" si="27"/>
        <v>0</v>
      </c>
      <c r="AZ67" s="463"/>
      <c r="BA67" s="33">
        <f t="shared" si="28"/>
        <v>0</v>
      </c>
      <c r="BB67" s="463"/>
      <c r="BC67" s="33">
        <f t="shared" si="29"/>
        <v>0</v>
      </c>
      <c r="BD67" s="463"/>
      <c r="BE67" s="33">
        <f t="shared" si="30"/>
        <v>0</v>
      </c>
      <c r="BF67" s="463"/>
      <c r="BG67" s="33">
        <f t="shared" si="31"/>
        <v>0</v>
      </c>
      <c r="BH67" s="463"/>
      <c r="BI67" s="33">
        <f t="shared" si="32"/>
        <v>0</v>
      </c>
      <c r="BJ67" s="463"/>
      <c r="BK67" s="33">
        <f t="shared" si="33"/>
        <v>0</v>
      </c>
      <c r="BL67" s="463"/>
      <c r="BM67" s="33">
        <f t="shared" si="34"/>
        <v>0</v>
      </c>
      <c r="BN67" s="463"/>
      <c r="BO67" s="33">
        <f t="shared" si="35"/>
        <v>0</v>
      </c>
      <c r="BP67" s="463"/>
      <c r="BQ67" s="33">
        <f t="shared" si="36"/>
        <v>0</v>
      </c>
      <c r="BR67" s="463"/>
      <c r="BS67" s="33">
        <f t="shared" si="37"/>
        <v>0</v>
      </c>
      <c r="BT67" s="463"/>
      <c r="BU67" s="33">
        <f t="shared" si="38"/>
        <v>0</v>
      </c>
      <c r="BV67" s="463"/>
      <c r="BW67" s="33">
        <f t="shared" si="39"/>
        <v>0</v>
      </c>
      <c r="BX67" s="463"/>
      <c r="BY67" s="33">
        <f t="shared" si="40"/>
        <v>0</v>
      </c>
      <c r="BZ67" s="463"/>
      <c r="CA67" s="33">
        <f t="shared" si="41"/>
        <v>0</v>
      </c>
      <c r="CB67" s="463"/>
      <c r="CC67" s="33">
        <f t="shared" si="42"/>
        <v>0</v>
      </c>
      <c r="CD67" s="463"/>
      <c r="CE67" s="33">
        <f t="shared" si="43"/>
        <v>0</v>
      </c>
      <c r="CF67" s="463"/>
      <c r="CG67" s="33">
        <f t="shared" si="44"/>
        <v>0</v>
      </c>
      <c r="CH67" s="463"/>
      <c r="CI67" s="33">
        <f t="shared" si="45"/>
        <v>0</v>
      </c>
      <c r="CJ67" s="463"/>
      <c r="CK67" s="33">
        <f t="shared" si="46"/>
        <v>0</v>
      </c>
      <c r="CL67" s="463"/>
      <c r="CM67" s="33">
        <f t="shared" si="47"/>
        <v>0</v>
      </c>
      <c r="CN67" s="463"/>
      <c r="CO67" s="33">
        <f t="shared" si="48"/>
        <v>0</v>
      </c>
      <c r="CP67" s="463"/>
      <c r="CQ67" s="33">
        <f t="shared" si="49"/>
        <v>0</v>
      </c>
      <c r="CR67" s="463"/>
      <c r="CS67" s="33">
        <f t="shared" si="50"/>
        <v>0</v>
      </c>
      <c r="CT67" s="463"/>
      <c r="CU67" s="33">
        <f t="shared" si="51"/>
        <v>0</v>
      </c>
      <c r="CV67" s="463"/>
      <c r="CW67" s="33">
        <f t="shared" si="55"/>
        <v>0</v>
      </c>
      <c r="CX67" s="463"/>
      <c r="CY67" s="33">
        <f t="shared" si="52"/>
        <v>0</v>
      </c>
      <c r="CZ67" s="42">
        <f t="shared" si="59"/>
        <v>0</v>
      </c>
      <c r="DA67" s="27">
        <f t="shared" si="60"/>
        <v>0</v>
      </c>
    </row>
    <row r="68" spans="1:105" ht="12" customHeight="1" x14ac:dyDescent="0.2">
      <c r="A68" s="412">
        <f t="shared" ref="A68:B68" si="63">A21</f>
        <v>0</v>
      </c>
      <c r="B68" s="412">
        <f t="shared" si="63"/>
        <v>0</v>
      </c>
      <c r="C68" s="164">
        <f t="shared" si="58"/>
        <v>0</v>
      </c>
      <c r="D68" s="463"/>
      <c r="E68" s="33">
        <f t="shared" si="4"/>
        <v>0</v>
      </c>
      <c r="F68" s="463"/>
      <c r="G68" s="33">
        <f t="shared" si="5"/>
        <v>0</v>
      </c>
      <c r="H68" s="463"/>
      <c r="I68" s="33">
        <f t="shared" si="6"/>
        <v>0</v>
      </c>
      <c r="J68" s="463"/>
      <c r="K68" s="33">
        <f t="shared" si="7"/>
        <v>0</v>
      </c>
      <c r="L68" s="463"/>
      <c r="M68" s="33">
        <f t="shared" si="8"/>
        <v>0</v>
      </c>
      <c r="N68" s="463"/>
      <c r="O68" s="33">
        <f t="shared" si="9"/>
        <v>0</v>
      </c>
      <c r="P68" s="463"/>
      <c r="Q68" s="33">
        <f t="shared" si="10"/>
        <v>0</v>
      </c>
      <c r="R68" s="463"/>
      <c r="S68" s="33">
        <f t="shared" si="11"/>
        <v>0</v>
      </c>
      <c r="T68" s="463"/>
      <c r="U68" s="33">
        <f t="shared" si="12"/>
        <v>0</v>
      </c>
      <c r="V68" s="463"/>
      <c r="W68" s="33">
        <f t="shared" si="13"/>
        <v>0</v>
      </c>
      <c r="X68" s="463"/>
      <c r="Y68" s="33">
        <f t="shared" si="14"/>
        <v>0</v>
      </c>
      <c r="Z68" s="463"/>
      <c r="AA68" s="33">
        <f t="shared" si="15"/>
        <v>0</v>
      </c>
      <c r="AB68" s="463"/>
      <c r="AC68" s="33">
        <f t="shared" si="16"/>
        <v>0</v>
      </c>
      <c r="AD68" s="463"/>
      <c r="AE68" s="33">
        <f t="shared" si="17"/>
        <v>0</v>
      </c>
      <c r="AF68" s="463"/>
      <c r="AG68" s="33">
        <f t="shared" si="18"/>
        <v>0</v>
      </c>
      <c r="AH68" s="463"/>
      <c r="AI68" s="33">
        <f t="shared" si="19"/>
        <v>0</v>
      </c>
      <c r="AJ68" s="463"/>
      <c r="AK68" s="33">
        <f t="shared" si="20"/>
        <v>0</v>
      </c>
      <c r="AL68" s="463"/>
      <c r="AM68" s="33">
        <f t="shared" si="21"/>
        <v>0</v>
      </c>
      <c r="AN68" s="463"/>
      <c r="AO68" s="33">
        <f t="shared" si="22"/>
        <v>0</v>
      </c>
      <c r="AP68" s="463"/>
      <c r="AQ68" s="33">
        <f t="shared" si="23"/>
        <v>0</v>
      </c>
      <c r="AR68" s="463"/>
      <c r="AS68" s="33">
        <f t="shared" si="24"/>
        <v>0</v>
      </c>
      <c r="AT68" s="463"/>
      <c r="AU68" s="33">
        <f t="shared" si="25"/>
        <v>0</v>
      </c>
      <c r="AV68" s="463"/>
      <c r="AW68" s="33">
        <f t="shared" si="26"/>
        <v>0</v>
      </c>
      <c r="AX68" s="463"/>
      <c r="AY68" s="33">
        <f t="shared" si="27"/>
        <v>0</v>
      </c>
      <c r="AZ68" s="463"/>
      <c r="BA68" s="33">
        <f t="shared" si="28"/>
        <v>0</v>
      </c>
      <c r="BB68" s="463"/>
      <c r="BC68" s="33">
        <f t="shared" si="29"/>
        <v>0</v>
      </c>
      <c r="BD68" s="463"/>
      <c r="BE68" s="33">
        <f t="shared" si="30"/>
        <v>0</v>
      </c>
      <c r="BF68" s="463"/>
      <c r="BG68" s="33">
        <f t="shared" si="31"/>
        <v>0</v>
      </c>
      <c r="BH68" s="463"/>
      <c r="BI68" s="33">
        <f t="shared" si="32"/>
        <v>0</v>
      </c>
      <c r="BJ68" s="463"/>
      <c r="BK68" s="33">
        <f t="shared" si="33"/>
        <v>0</v>
      </c>
      <c r="BL68" s="463"/>
      <c r="BM68" s="33">
        <f t="shared" si="34"/>
        <v>0</v>
      </c>
      <c r="BN68" s="463"/>
      <c r="BO68" s="33">
        <f t="shared" si="35"/>
        <v>0</v>
      </c>
      <c r="BP68" s="463"/>
      <c r="BQ68" s="33">
        <f t="shared" si="36"/>
        <v>0</v>
      </c>
      <c r="BR68" s="463"/>
      <c r="BS68" s="33">
        <f t="shared" si="37"/>
        <v>0</v>
      </c>
      <c r="BT68" s="463"/>
      <c r="BU68" s="33">
        <f t="shared" si="38"/>
        <v>0</v>
      </c>
      <c r="BV68" s="463"/>
      <c r="BW68" s="33">
        <f t="shared" si="39"/>
        <v>0</v>
      </c>
      <c r="BX68" s="463"/>
      <c r="BY68" s="33">
        <f t="shared" si="40"/>
        <v>0</v>
      </c>
      <c r="BZ68" s="463"/>
      <c r="CA68" s="33">
        <f t="shared" si="41"/>
        <v>0</v>
      </c>
      <c r="CB68" s="463"/>
      <c r="CC68" s="33">
        <f t="shared" si="42"/>
        <v>0</v>
      </c>
      <c r="CD68" s="463"/>
      <c r="CE68" s="33">
        <f t="shared" si="43"/>
        <v>0</v>
      </c>
      <c r="CF68" s="463"/>
      <c r="CG68" s="33">
        <f t="shared" si="44"/>
        <v>0</v>
      </c>
      <c r="CH68" s="463"/>
      <c r="CI68" s="33">
        <f t="shared" si="45"/>
        <v>0</v>
      </c>
      <c r="CJ68" s="463"/>
      <c r="CK68" s="33">
        <f t="shared" si="46"/>
        <v>0</v>
      </c>
      <c r="CL68" s="463"/>
      <c r="CM68" s="33">
        <f t="shared" si="47"/>
        <v>0</v>
      </c>
      <c r="CN68" s="463"/>
      <c r="CO68" s="33">
        <f t="shared" si="48"/>
        <v>0</v>
      </c>
      <c r="CP68" s="463"/>
      <c r="CQ68" s="33">
        <f t="shared" si="49"/>
        <v>0</v>
      </c>
      <c r="CR68" s="463"/>
      <c r="CS68" s="33">
        <f t="shared" si="50"/>
        <v>0</v>
      </c>
      <c r="CT68" s="463"/>
      <c r="CU68" s="33">
        <f t="shared" si="51"/>
        <v>0</v>
      </c>
      <c r="CV68" s="463"/>
      <c r="CW68" s="33">
        <f t="shared" si="55"/>
        <v>0</v>
      </c>
      <c r="CX68" s="463"/>
      <c r="CY68" s="33">
        <f t="shared" si="52"/>
        <v>0</v>
      </c>
      <c r="CZ68" s="42">
        <f t="shared" si="59"/>
        <v>0</v>
      </c>
      <c r="DA68" s="27">
        <f t="shared" si="60"/>
        <v>0</v>
      </c>
    </row>
    <row r="69" spans="1:105" ht="12" customHeight="1" x14ac:dyDescent="0.2">
      <c r="A69" s="412">
        <f t="shared" ref="A69:B69" si="64">A22</f>
        <v>0</v>
      </c>
      <c r="B69" s="412">
        <f t="shared" si="64"/>
        <v>0</v>
      </c>
      <c r="C69" s="164">
        <f t="shared" si="58"/>
        <v>0</v>
      </c>
      <c r="D69" s="463"/>
      <c r="E69" s="33">
        <f t="shared" si="4"/>
        <v>0</v>
      </c>
      <c r="F69" s="463"/>
      <c r="G69" s="33">
        <f t="shared" si="5"/>
        <v>0</v>
      </c>
      <c r="H69" s="463"/>
      <c r="I69" s="33">
        <f t="shared" si="6"/>
        <v>0</v>
      </c>
      <c r="J69" s="463"/>
      <c r="K69" s="33">
        <f t="shared" si="7"/>
        <v>0</v>
      </c>
      <c r="L69" s="463"/>
      <c r="M69" s="33">
        <f t="shared" si="8"/>
        <v>0</v>
      </c>
      <c r="N69" s="463"/>
      <c r="O69" s="33">
        <f t="shared" si="9"/>
        <v>0</v>
      </c>
      <c r="P69" s="463"/>
      <c r="Q69" s="33">
        <f t="shared" si="10"/>
        <v>0</v>
      </c>
      <c r="R69" s="463"/>
      <c r="S69" s="33">
        <f t="shared" si="11"/>
        <v>0</v>
      </c>
      <c r="T69" s="463"/>
      <c r="U69" s="33">
        <f t="shared" si="12"/>
        <v>0</v>
      </c>
      <c r="V69" s="463"/>
      <c r="W69" s="33">
        <f t="shared" si="13"/>
        <v>0</v>
      </c>
      <c r="X69" s="463"/>
      <c r="Y69" s="33">
        <f t="shared" si="14"/>
        <v>0</v>
      </c>
      <c r="Z69" s="463"/>
      <c r="AA69" s="33">
        <f t="shared" si="15"/>
        <v>0</v>
      </c>
      <c r="AB69" s="463"/>
      <c r="AC69" s="33">
        <f t="shared" si="16"/>
        <v>0</v>
      </c>
      <c r="AD69" s="463"/>
      <c r="AE69" s="33">
        <f t="shared" si="17"/>
        <v>0</v>
      </c>
      <c r="AF69" s="463"/>
      <c r="AG69" s="33">
        <f t="shared" si="18"/>
        <v>0</v>
      </c>
      <c r="AH69" s="463"/>
      <c r="AI69" s="33">
        <f t="shared" si="19"/>
        <v>0</v>
      </c>
      <c r="AJ69" s="463"/>
      <c r="AK69" s="33">
        <f t="shared" si="20"/>
        <v>0</v>
      </c>
      <c r="AL69" s="463"/>
      <c r="AM69" s="33">
        <f t="shared" si="21"/>
        <v>0</v>
      </c>
      <c r="AN69" s="463"/>
      <c r="AO69" s="33">
        <f t="shared" si="22"/>
        <v>0</v>
      </c>
      <c r="AP69" s="463"/>
      <c r="AQ69" s="33">
        <f t="shared" si="23"/>
        <v>0</v>
      </c>
      <c r="AR69" s="463"/>
      <c r="AS69" s="33">
        <f t="shared" si="24"/>
        <v>0</v>
      </c>
      <c r="AT69" s="463"/>
      <c r="AU69" s="33">
        <f t="shared" si="25"/>
        <v>0</v>
      </c>
      <c r="AV69" s="463"/>
      <c r="AW69" s="33">
        <f t="shared" si="26"/>
        <v>0</v>
      </c>
      <c r="AX69" s="463"/>
      <c r="AY69" s="33">
        <f t="shared" si="27"/>
        <v>0</v>
      </c>
      <c r="AZ69" s="463"/>
      <c r="BA69" s="33">
        <f t="shared" si="28"/>
        <v>0</v>
      </c>
      <c r="BB69" s="463"/>
      <c r="BC69" s="33">
        <f t="shared" si="29"/>
        <v>0</v>
      </c>
      <c r="BD69" s="463"/>
      <c r="BE69" s="33">
        <f t="shared" si="30"/>
        <v>0</v>
      </c>
      <c r="BF69" s="463"/>
      <c r="BG69" s="33">
        <f t="shared" si="31"/>
        <v>0</v>
      </c>
      <c r="BH69" s="463"/>
      <c r="BI69" s="33">
        <f t="shared" si="32"/>
        <v>0</v>
      </c>
      <c r="BJ69" s="463"/>
      <c r="BK69" s="33">
        <f t="shared" si="33"/>
        <v>0</v>
      </c>
      <c r="BL69" s="463"/>
      <c r="BM69" s="33">
        <f t="shared" si="34"/>
        <v>0</v>
      </c>
      <c r="BN69" s="463"/>
      <c r="BO69" s="33">
        <f t="shared" si="35"/>
        <v>0</v>
      </c>
      <c r="BP69" s="463"/>
      <c r="BQ69" s="33">
        <f t="shared" si="36"/>
        <v>0</v>
      </c>
      <c r="BR69" s="463"/>
      <c r="BS69" s="33">
        <f t="shared" si="37"/>
        <v>0</v>
      </c>
      <c r="BT69" s="463"/>
      <c r="BU69" s="33">
        <f t="shared" si="38"/>
        <v>0</v>
      </c>
      <c r="BV69" s="463"/>
      <c r="BW69" s="33">
        <f t="shared" si="39"/>
        <v>0</v>
      </c>
      <c r="BX69" s="463"/>
      <c r="BY69" s="33">
        <f t="shared" si="40"/>
        <v>0</v>
      </c>
      <c r="BZ69" s="463"/>
      <c r="CA69" s="33">
        <f t="shared" si="41"/>
        <v>0</v>
      </c>
      <c r="CB69" s="463"/>
      <c r="CC69" s="33">
        <f t="shared" si="42"/>
        <v>0</v>
      </c>
      <c r="CD69" s="463"/>
      <c r="CE69" s="33">
        <f t="shared" si="43"/>
        <v>0</v>
      </c>
      <c r="CF69" s="463"/>
      <c r="CG69" s="33">
        <f t="shared" si="44"/>
        <v>0</v>
      </c>
      <c r="CH69" s="463"/>
      <c r="CI69" s="33">
        <f t="shared" si="45"/>
        <v>0</v>
      </c>
      <c r="CJ69" s="463"/>
      <c r="CK69" s="33">
        <f t="shared" si="46"/>
        <v>0</v>
      </c>
      <c r="CL69" s="463"/>
      <c r="CM69" s="33">
        <f t="shared" si="47"/>
        <v>0</v>
      </c>
      <c r="CN69" s="463"/>
      <c r="CO69" s="33">
        <f t="shared" si="48"/>
        <v>0</v>
      </c>
      <c r="CP69" s="463"/>
      <c r="CQ69" s="33">
        <f t="shared" si="49"/>
        <v>0</v>
      </c>
      <c r="CR69" s="463"/>
      <c r="CS69" s="33">
        <f t="shared" si="50"/>
        <v>0</v>
      </c>
      <c r="CT69" s="463"/>
      <c r="CU69" s="33">
        <f t="shared" si="51"/>
        <v>0</v>
      </c>
      <c r="CV69" s="463"/>
      <c r="CW69" s="33">
        <f t="shared" si="55"/>
        <v>0</v>
      </c>
      <c r="CX69" s="463"/>
      <c r="CY69" s="33">
        <f t="shared" si="52"/>
        <v>0</v>
      </c>
      <c r="CZ69" s="42">
        <f t="shared" si="59"/>
        <v>0</v>
      </c>
      <c r="DA69" s="27">
        <f t="shared" si="60"/>
        <v>0</v>
      </c>
    </row>
    <row r="70" spans="1:105" ht="12" customHeight="1" x14ac:dyDescent="0.2">
      <c r="A70" s="412">
        <f t="shared" ref="A70:B70" si="65">A23</f>
        <v>0</v>
      </c>
      <c r="B70" s="412">
        <f t="shared" si="65"/>
        <v>0</v>
      </c>
      <c r="C70" s="164">
        <f t="shared" ref="C70:C89" si="66">L23</f>
        <v>0</v>
      </c>
      <c r="D70" s="463"/>
      <c r="E70" s="33">
        <f t="shared" si="4"/>
        <v>0</v>
      </c>
      <c r="F70" s="463"/>
      <c r="G70" s="33">
        <f>C70*F70</f>
        <v>0</v>
      </c>
      <c r="H70" s="463"/>
      <c r="I70" s="33">
        <f t="shared" si="6"/>
        <v>0</v>
      </c>
      <c r="J70" s="463"/>
      <c r="K70" s="33">
        <f t="shared" si="7"/>
        <v>0</v>
      </c>
      <c r="L70" s="463"/>
      <c r="M70" s="33">
        <f t="shared" si="8"/>
        <v>0</v>
      </c>
      <c r="N70" s="463"/>
      <c r="O70" s="33">
        <f t="shared" si="9"/>
        <v>0</v>
      </c>
      <c r="P70" s="463"/>
      <c r="Q70" s="33">
        <f t="shared" si="10"/>
        <v>0</v>
      </c>
      <c r="R70" s="463"/>
      <c r="S70" s="33">
        <f t="shared" si="11"/>
        <v>0</v>
      </c>
      <c r="T70" s="463"/>
      <c r="U70" s="33">
        <f t="shared" si="12"/>
        <v>0</v>
      </c>
      <c r="V70" s="463"/>
      <c r="W70" s="33">
        <f t="shared" si="13"/>
        <v>0</v>
      </c>
      <c r="X70" s="463"/>
      <c r="Y70" s="33">
        <f t="shared" si="14"/>
        <v>0</v>
      </c>
      <c r="Z70" s="463"/>
      <c r="AA70" s="33">
        <f t="shared" si="15"/>
        <v>0</v>
      </c>
      <c r="AB70" s="463"/>
      <c r="AC70" s="33">
        <f t="shared" si="16"/>
        <v>0</v>
      </c>
      <c r="AD70" s="463"/>
      <c r="AE70" s="33">
        <f t="shared" si="17"/>
        <v>0</v>
      </c>
      <c r="AF70" s="463"/>
      <c r="AG70" s="33">
        <f t="shared" si="18"/>
        <v>0</v>
      </c>
      <c r="AH70" s="463"/>
      <c r="AI70" s="33">
        <f t="shared" si="19"/>
        <v>0</v>
      </c>
      <c r="AJ70" s="463"/>
      <c r="AK70" s="33">
        <f t="shared" si="20"/>
        <v>0</v>
      </c>
      <c r="AL70" s="463"/>
      <c r="AM70" s="33">
        <f t="shared" si="21"/>
        <v>0</v>
      </c>
      <c r="AN70" s="463"/>
      <c r="AO70" s="33">
        <f t="shared" si="22"/>
        <v>0</v>
      </c>
      <c r="AP70" s="463"/>
      <c r="AQ70" s="33">
        <f t="shared" si="23"/>
        <v>0</v>
      </c>
      <c r="AR70" s="463"/>
      <c r="AS70" s="33">
        <f t="shared" si="24"/>
        <v>0</v>
      </c>
      <c r="AT70" s="463"/>
      <c r="AU70" s="33">
        <f t="shared" si="25"/>
        <v>0</v>
      </c>
      <c r="AV70" s="463"/>
      <c r="AW70" s="33">
        <f t="shared" si="26"/>
        <v>0</v>
      </c>
      <c r="AX70" s="463"/>
      <c r="AY70" s="33">
        <f t="shared" si="27"/>
        <v>0</v>
      </c>
      <c r="AZ70" s="463"/>
      <c r="BA70" s="33">
        <f t="shared" si="28"/>
        <v>0</v>
      </c>
      <c r="BB70" s="463"/>
      <c r="BC70" s="33">
        <f t="shared" si="29"/>
        <v>0</v>
      </c>
      <c r="BD70" s="463"/>
      <c r="BE70" s="33">
        <f t="shared" si="30"/>
        <v>0</v>
      </c>
      <c r="BF70" s="463"/>
      <c r="BG70" s="33">
        <f t="shared" si="31"/>
        <v>0</v>
      </c>
      <c r="BH70" s="463"/>
      <c r="BI70" s="33">
        <f t="shared" si="32"/>
        <v>0</v>
      </c>
      <c r="BJ70" s="463"/>
      <c r="BK70" s="33">
        <f t="shared" si="33"/>
        <v>0</v>
      </c>
      <c r="BL70" s="463"/>
      <c r="BM70" s="33">
        <f t="shared" si="34"/>
        <v>0</v>
      </c>
      <c r="BN70" s="463"/>
      <c r="BO70" s="33">
        <f t="shared" si="35"/>
        <v>0</v>
      </c>
      <c r="BP70" s="463"/>
      <c r="BQ70" s="33">
        <f t="shared" si="36"/>
        <v>0</v>
      </c>
      <c r="BR70" s="463"/>
      <c r="BS70" s="33">
        <f t="shared" si="37"/>
        <v>0</v>
      </c>
      <c r="BT70" s="463"/>
      <c r="BU70" s="33">
        <f t="shared" si="38"/>
        <v>0</v>
      </c>
      <c r="BV70" s="463"/>
      <c r="BW70" s="33">
        <f t="shared" si="39"/>
        <v>0</v>
      </c>
      <c r="BX70" s="463"/>
      <c r="BY70" s="33">
        <f t="shared" si="40"/>
        <v>0</v>
      </c>
      <c r="BZ70" s="463"/>
      <c r="CA70" s="33">
        <f t="shared" si="41"/>
        <v>0</v>
      </c>
      <c r="CB70" s="463"/>
      <c r="CC70" s="33">
        <f t="shared" si="42"/>
        <v>0</v>
      </c>
      <c r="CD70" s="463"/>
      <c r="CE70" s="33">
        <f t="shared" si="43"/>
        <v>0</v>
      </c>
      <c r="CF70" s="463"/>
      <c r="CG70" s="33">
        <f t="shared" si="44"/>
        <v>0</v>
      </c>
      <c r="CH70" s="463"/>
      <c r="CI70" s="33">
        <f t="shared" si="45"/>
        <v>0</v>
      </c>
      <c r="CJ70" s="463"/>
      <c r="CK70" s="33">
        <f t="shared" si="46"/>
        <v>0</v>
      </c>
      <c r="CL70" s="463"/>
      <c r="CM70" s="33">
        <f t="shared" si="47"/>
        <v>0</v>
      </c>
      <c r="CN70" s="463"/>
      <c r="CO70" s="33">
        <f t="shared" si="48"/>
        <v>0</v>
      </c>
      <c r="CP70" s="463"/>
      <c r="CQ70" s="33">
        <f t="shared" si="49"/>
        <v>0</v>
      </c>
      <c r="CR70" s="463"/>
      <c r="CS70" s="33">
        <f t="shared" si="50"/>
        <v>0</v>
      </c>
      <c r="CT70" s="463"/>
      <c r="CU70" s="33">
        <f t="shared" si="51"/>
        <v>0</v>
      </c>
      <c r="CV70" s="463"/>
      <c r="CW70" s="33">
        <f t="shared" si="55"/>
        <v>0</v>
      </c>
      <c r="CX70" s="463"/>
      <c r="CY70" s="33">
        <f t="shared" si="52"/>
        <v>0</v>
      </c>
      <c r="CZ70" s="42">
        <f t="shared" si="59"/>
        <v>0</v>
      </c>
      <c r="DA70" s="27">
        <f t="shared" si="60"/>
        <v>0</v>
      </c>
    </row>
    <row r="71" spans="1:105" ht="12" customHeight="1" x14ac:dyDescent="0.2">
      <c r="A71" s="412">
        <f t="shared" ref="A71:B71" si="67">A24</f>
        <v>0</v>
      </c>
      <c r="B71" s="412">
        <f t="shared" si="67"/>
        <v>0</v>
      </c>
      <c r="C71" s="164">
        <f t="shared" si="66"/>
        <v>0</v>
      </c>
      <c r="D71" s="463"/>
      <c r="E71" s="33">
        <f t="shared" si="4"/>
        <v>0</v>
      </c>
      <c r="F71" s="463"/>
      <c r="G71" s="33">
        <f t="shared" si="5"/>
        <v>0</v>
      </c>
      <c r="H71" s="463"/>
      <c r="I71" s="33">
        <f t="shared" si="6"/>
        <v>0</v>
      </c>
      <c r="J71" s="463"/>
      <c r="K71" s="33">
        <f t="shared" si="7"/>
        <v>0</v>
      </c>
      <c r="L71" s="463"/>
      <c r="M71" s="33">
        <f t="shared" si="8"/>
        <v>0</v>
      </c>
      <c r="N71" s="463"/>
      <c r="O71" s="33">
        <f t="shared" si="9"/>
        <v>0</v>
      </c>
      <c r="P71" s="463"/>
      <c r="Q71" s="33">
        <f t="shared" si="10"/>
        <v>0</v>
      </c>
      <c r="R71" s="463"/>
      <c r="S71" s="33">
        <f t="shared" si="11"/>
        <v>0</v>
      </c>
      <c r="T71" s="463"/>
      <c r="U71" s="33">
        <f t="shared" si="12"/>
        <v>0</v>
      </c>
      <c r="V71" s="463"/>
      <c r="W71" s="33">
        <f t="shared" si="13"/>
        <v>0</v>
      </c>
      <c r="X71" s="463"/>
      <c r="Y71" s="33">
        <f t="shared" si="14"/>
        <v>0</v>
      </c>
      <c r="Z71" s="463"/>
      <c r="AA71" s="33">
        <f t="shared" si="15"/>
        <v>0</v>
      </c>
      <c r="AB71" s="463"/>
      <c r="AC71" s="33">
        <f t="shared" si="16"/>
        <v>0</v>
      </c>
      <c r="AD71" s="463"/>
      <c r="AE71" s="33">
        <f t="shared" si="17"/>
        <v>0</v>
      </c>
      <c r="AF71" s="463"/>
      <c r="AG71" s="33">
        <f t="shared" si="18"/>
        <v>0</v>
      </c>
      <c r="AH71" s="463"/>
      <c r="AI71" s="33">
        <f t="shared" si="19"/>
        <v>0</v>
      </c>
      <c r="AJ71" s="463"/>
      <c r="AK71" s="33">
        <f t="shared" si="20"/>
        <v>0</v>
      </c>
      <c r="AL71" s="463"/>
      <c r="AM71" s="33">
        <f t="shared" si="21"/>
        <v>0</v>
      </c>
      <c r="AN71" s="463"/>
      <c r="AO71" s="33">
        <f t="shared" si="22"/>
        <v>0</v>
      </c>
      <c r="AP71" s="463"/>
      <c r="AQ71" s="33">
        <f t="shared" si="23"/>
        <v>0</v>
      </c>
      <c r="AR71" s="463"/>
      <c r="AS71" s="33">
        <f t="shared" si="24"/>
        <v>0</v>
      </c>
      <c r="AT71" s="463"/>
      <c r="AU71" s="33">
        <f t="shared" si="25"/>
        <v>0</v>
      </c>
      <c r="AV71" s="463"/>
      <c r="AW71" s="33">
        <f t="shared" si="26"/>
        <v>0</v>
      </c>
      <c r="AX71" s="463"/>
      <c r="AY71" s="33">
        <f t="shared" si="27"/>
        <v>0</v>
      </c>
      <c r="AZ71" s="463"/>
      <c r="BA71" s="33">
        <f t="shared" si="28"/>
        <v>0</v>
      </c>
      <c r="BB71" s="463"/>
      <c r="BC71" s="33">
        <f t="shared" si="29"/>
        <v>0</v>
      </c>
      <c r="BD71" s="463"/>
      <c r="BE71" s="33">
        <f t="shared" si="30"/>
        <v>0</v>
      </c>
      <c r="BF71" s="463"/>
      <c r="BG71" s="33">
        <f t="shared" si="31"/>
        <v>0</v>
      </c>
      <c r="BH71" s="463"/>
      <c r="BI71" s="33">
        <f t="shared" si="32"/>
        <v>0</v>
      </c>
      <c r="BJ71" s="463"/>
      <c r="BK71" s="33">
        <f t="shared" si="33"/>
        <v>0</v>
      </c>
      <c r="BL71" s="463"/>
      <c r="BM71" s="33">
        <f t="shared" si="34"/>
        <v>0</v>
      </c>
      <c r="BN71" s="463"/>
      <c r="BO71" s="33">
        <f t="shared" si="35"/>
        <v>0</v>
      </c>
      <c r="BP71" s="463"/>
      <c r="BQ71" s="33">
        <f t="shared" si="36"/>
        <v>0</v>
      </c>
      <c r="BR71" s="463"/>
      <c r="BS71" s="33">
        <f t="shared" si="37"/>
        <v>0</v>
      </c>
      <c r="BT71" s="463"/>
      <c r="BU71" s="33">
        <f t="shared" si="38"/>
        <v>0</v>
      </c>
      <c r="BV71" s="463"/>
      <c r="BW71" s="33">
        <f t="shared" si="39"/>
        <v>0</v>
      </c>
      <c r="BX71" s="463"/>
      <c r="BY71" s="33">
        <f t="shared" si="40"/>
        <v>0</v>
      </c>
      <c r="BZ71" s="463"/>
      <c r="CA71" s="33">
        <f t="shared" si="41"/>
        <v>0</v>
      </c>
      <c r="CB71" s="463"/>
      <c r="CC71" s="33">
        <f t="shared" si="42"/>
        <v>0</v>
      </c>
      <c r="CD71" s="463"/>
      <c r="CE71" s="33">
        <f t="shared" si="43"/>
        <v>0</v>
      </c>
      <c r="CF71" s="463"/>
      <c r="CG71" s="33">
        <f t="shared" si="44"/>
        <v>0</v>
      </c>
      <c r="CH71" s="463"/>
      <c r="CI71" s="33">
        <f t="shared" si="45"/>
        <v>0</v>
      </c>
      <c r="CJ71" s="463"/>
      <c r="CK71" s="33">
        <f t="shared" si="46"/>
        <v>0</v>
      </c>
      <c r="CL71" s="463"/>
      <c r="CM71" s="33">
        <f t="shared" si="47"/>
        <v>0</v>
      </c>
      <c r="CN71" s="463"/>
      <c r="CO71" s="33">
        <f t="shared" si="48"/>
        <v>0</v>
      </c>
      <c r="CP71" s="463"/>
      <c r="CQ71" s="33">
        <f t="shared" si="49"/>
        <v>0</v>
      </c>
      <c r="CR71" s="463"/>
      <c r="CS71" s="33">
        <f t="shared" si="50"/>
        <v>0</v>
      </c>
      <c r="CT71" s="463"/>
      <c r="CU71" s="33">
        <f t="shared" si="51"/>
        <v>0</v>
      </c>
      <c r="CV71" s="463"/>
      <c r="CW71" s="33">
        <f t="shared" si="55"/>
        <v>0</v>
      </c>
      <c r="CX71" s="463"/>
      <c r="CY71" s="33">
        <f t="shared" si="52"/>
        <v>0</v>
      </c>
      <c r="CZ71" s="42">
        <f t="shared" si="59"/>
        <v>0</v>
      </c>
      <c r="DA71" s="27">
        <f t="shared" si="60"/>
        <v>0</v>
      </c>
    </row>
    <row r="72" spans="1:105" ht="12" hidden="1" customHeight="1" x14ac:dyDescent="0.2">
      <c r="A72" s="412">
        <f t="shared" ref="A72:B72" si="68">A25</f>
        <v>0</v>
      </c>
      <c r="B72" s="412">
        <f t="shared" si="68"/>
        <v>0</v>
      </c>
      <c r="C72" s="164">
        <f t="shared" si="66"/>
        <v>0</v>
      </c>
      <c r="D72" s="463"/>
      <c r="E72" s="33">
        <f t="shared" si="4"/>
        <v>0</v>
      </c>
      <c r="F72" s="463"/>
      <c r="G72" s="33">
        <f t="shared" si="5"/>
        <v>0</v>
      </c>
      <c r="H72" s="463"/>
      <c r="I72" s="33">
        <f t="shared" si="6"/>
        <v>0</v>
      </c>
      <c r="J72" s="463"/>
      <c r="K72" s="33">
        <f t="shared" si="7"/>
        <v>0</v>
      </c>
      <c r="L72" s="463"/>
      <c r="M72" s="33">
        <f t="shared" si="8"/>
        <v>0</v>
      </c>
      <c r="N72" s="463"/>
      <c r="O72" s="33">
        <f t="shared" si="9"/>
        <v>0</v>
      </c>
      <c r="P72" s="463"/>
      <c r="Q72" s="33">
        <f t="shared" si="10"/>
        <v>0</v>
      </c>
      <c r="R72" s="463"/>
      <c r="S72" s="33">
        <f t="shared" si="11"/>
        <v>0</v>
      </c>
      <c r="T72" s="463"/>
      <c r="U72" s="33">
        <f t="shared" si="12"/>
        <v>0</v>
      </c>
      <c r="V72" s="463"/>
      <c r="W72" s="33">
        <f t="shared" si="13"/>
        <v>0</v>
      </c>
      <c r="X72" s="463"/>
      <c r="Y72" s="33">
        <f t="shared" si="14"/>
        <v>0</v>
      </c>
      <c r="Z72" s="463"/>
      <c r="AA72" s="33">
        <f t="shared" si="15"/>
        <v>0</v>
      </c>
      <c r="AB72" s="463"/>
      <c r="AC72" s="33">
        <f t="shared" si="16"/>
        <v>0</v>
      </c>
      <c r="AD72" s="463"/>
      <c r="AE72" s="33">
        <f t="shared" si="17"/>
        <v>0</v>
      </c>
      <c r="AF72" s="463"/>
      <c r="AG72" s="33">
        <f t="shared" si="18"/>
        <v>0</v>
      </c>
      <c r="AH72" s="463"/>
      <c r="AI72" s="33">
        <f t="shared" si="19"/>
        <v>0</v>
      </c>
      <c r="AJ72" s="463"/>
      <c r="AK72" s="33">
        <f t="shared" si="20"/>
        <v>0</v>
      </c>
      <c r="AL72" s="463"/>
      <c r="AM72" s="33">
        <f t="shared" si="21"/>
        <v>0</v>
      </c>
      <c r="AN72" s="463"/>
      <c r="AO72" s="33">
        <f t="shared" si="22"/>
        <v>0</v>
      </c>
      <c r="AP72" s="463"/>
      <c r="AQ72" s="33">
        <f t="shared" si="23"/>
        <v>0</v>
      </c>
      <c r="AR72" s="463"/>
      <c r="AS72" s="33">
        <f t="shared" si="24"/>
        <v>0</v>
      </c>
      <c r="AT72" s="463"/>
      <c r="AU72" s="33">
        <f t="shared" si="25"/>
        <v>0</v>
      </c>
      <c r="AV72" s="463"/>
      <c r="AW72" s="33">
        <f t="shared" si="26"/>
        <v>0</v>
      </c>
      <c r="AX72" s="463"/>
      <c r="AY72" s="33">
        <f t="shared" si="27"/>
        <v>0</v>
      </c>
      <c r="AZ72" s="463"/>
      <c r="BA72" s="33">
        <f t="shared" si="28"/>
        <v>0</v>
      </c>
      <c r="BB72" s="463"/>
      <c r="BC72" s="33">
        <f t="shared" si="29"/>
        <v>0</v>
      </c>
      <c r="BD72" s="463"/>
      <c r="BE72" s="33">
        <f t="shared" si="30"/>
        <v>0</v>
      </c>
      <c r="BF72" s="463"/>
      <c r="BG72" s="33">
        <f t="shared" si="31"/>
        <v>0</v>
      </c>
      <c r="BH72" s="463"/>
      <c r="BI72" s="33">
        <f t="shared" si="32"/>
        <v>0</v>
      </c>
      <c r="BJ72" s="463"/>
      <c r="BK72" s="33">
        <f t="shared" si="33"/>
        <v>0</v>
      </c>
      <c r="BL72" s="463"/>
      <c r="BM72" s="33">
        <f t="shared" si="34"/>
        <v>0</v>
      </c>
      <c r="BN72" s="463"/>
      <c r="BO72" s="33">
        <f t="shared" si="35"/>
        <v>0</v>
      </c>
      <c r="BP72" s="463"/>
      <c r="BQ72" s="33">
        <f t="shared" si="36"/>
        <v>0</v>
      </c>
      <c r="BR72" s="463"/>
      <c r="BS72" s="33">
        <f t="shared" si="37"/>
        <v>0</v>
      </c>
      <c r="BT72" s="463"/>
      <c r="BU72" s="33">
        <f t="shared" si="38"/>
        <v>0</v>
      </c>
      <c r="BV72" s="463"/>
      <c r="BW72" s="33">
        <f t="shared" si="39"/>
        <v>0</v>
      </c>
      <c r="BX72" s="463"/>
      <c r="BY72" s="33">
        <f t="shared" si="40"/>
        <v>0</v>
      </c>
      <c r="BZ72" s="463"/>
      <c r="CA72" s="33">
        <f t="shared" si="41"/>
        <v>0</v>
      </c>
      <c r="CB72" s="463"/>
      <c r="CC72" s="33">
        <f t="shared" si="42"/>
        <v>0</v>
      </c>
      <c r="CD72" s="463"/>
      <c r="CE72" s="33">
        <f t="shared" si="43"/>
        <v>0</v>
      </c>
      <c r="CF72" s="463"/>
      <c r="CG72" s="33">
        <f t="shared" si="44"/>
        <v>0</v>
      </c>
      <c r="CH72" s="463"/>
      <c r="CI72" s="33">
        <f t="shared" si="45"/>
        <v>0</v>
      </c>
      <c r="CJ72" s="463"/>
      <c r="CK72" s="33">
        <f t="shared" si="46"/>
        <v>0</v>
      </c>
      <c r="CL72" s="463"/>
      <c r="CM72" s="33">
        <f t="shared" si="47"/>
        <v>0</v>
      </c>
      <c r="CN72" s="463"/>
      <c r="CO72" s="33">
        <f t="shared" si="48"/>
        <v>0</v>
      </c>
      <c r="CP72" s="463"/>
      <c r="CQ72" s="33">
        <f t="shared" si="49"/>
        <v>0</v>
      </c>
      <c r="CR72" s="463"/>
      <c r="CS72" s="33">
        <f t="shared" si="50"/>
        <v>0</v>
      </c>
      <c r="CT72" s="463"/>
      <c r="CU72" s="33">
        <f t="shared" si="51"/>
        <v>0</v>
      </c>
      <c r="CV72" s="463"/>
      <c r="CW72" s="33">
        <f t="shared" si="55"/>
        <v>0</v>
      </c>
      <c r="CX72" s="463"/>
      <c r="CY72" s="33">
        <f t="shared" si="52"/>
        <v>0</v>
      </c>
      <c r="CZ72" s="42">
        <f t="shared" si="59"/>
        <v>0</v>
      </c>
      <c r="DA72" s="27">
        <f t="shared" si="60"/>
        <v>0</v>
      </c>
    </row>
    <row r="73" spans="1:105" ht="12" hidden="1" customHeight="1" x14ac:dyDescent="0.2">
      <c r="A73" s="412">
        <f t="shared" ref="A73:B73" si="69">A26</f>
        <v>0</v>
      </c>
      <c r="B73" s="412">
        <f t="shared" si="69"/>
        <v>0</v>
      </c>
      <c r="C73" s="164">
        <f t="shared" si="66"/>
        <v>0</v>
      </c>
      <c r="D73" s="463"/>
      <c r="E73" s="33">
        <f t="shared" si="4"/>
        <v>0</v>
      </c>
      <c r="F73" s="463"/>
      <c r="G73" s="33">
        <f t="shared" si="5"/>
        <v>0</v>
      </c>
      <c r="H73" s="463"/>
      <c r="I73" s="33">
        <f t="shared" si="6"/>
        <v>0</v>
      </c>
      <c r="J73" s="463"/>
      <c r="K73" s="33">
        <f t="shared" si="7"/>
        <v>0</v>
      </c>
      <c r="L73" s="463"/>
      <c r="M73" s="33">
        <f t="shared" si="8"/>
        <v>0</v>
      </c>
      <c r="N73" s="463"/>
      <c r="O73" s="33">
        <f t="shared" si="9"/>
        <v>0</v>
      </c>
      <c r="P73" s="463"/>
      <c r="Q73" s="33">
        <f t="shared" si="10"/>
        <v>0</v>
      </c>
      <c r="R73" s="463"/>
      <c r="S73" s="33">
        <f t="shared" si="11"/>
        <v>0</v>
      </c>
      <c r="T73" s="463"/>
      <c r="U73" s="33">
        <f t="shared" si="12"/>
        <v>0</v>
      </c>
      <c r="V73" s="463"/>
      <c r="W73" s="33">
        <f t="shared" si="13"/>
        <v>0</v>
      </c>
      <c r="X73" s="463"/>
      <c r="Y73" s="33">
        <f t="shared" si="14"/>
        <v>0</v>
      </c>
      <c r="Z73" s="463"/>
      <c r="AA73" s="33">
        <f t="shared" si="15"/>
        <v>0</v>
      </c>
      <c r="AB73" s="463"/>
      <c r="AC73" s="33">
        <f t="shared" si="16"/>
        <v>0</v>
      </c>
      <c r="AD73" s="463"/>
      <c r="AE73" s="33">
        <f t="shared" si="17"/>
        <v>0</v>
      </c>
      <c r="AF73" s="463"/>
      <c r="AG73" s="33">
        <f t="shared" si="18"/>
        <v>0</v>
      </c>
      <c r="AH73" s="463"/>
      <c r="AI73" s="33">
        <f t="shared" si="19"/>
        <v>0</v>
      </c>
      <c r="AJ73" s="463"/>
      <c r="AK73" s="33">
        <f t="shared" si="20"/>
        <v>0</v>
      </c>
      <c r="AL73" s="463"/>
      <c r="AM73" s="33">
        <f t="shared" si="21"/>
        <v>0</v>
      </c>
      <c r="AN73" s="463"/>
      <c r="AO73" s="33">
        <f t="shared" si="22"/>
        <v>0</v>
      </c>
      <c r="AP73" s="463"/>
      <c r="AQ73" s="33">
        <f t="shared" si="23"/>
        <v>0</v>
      </c>
      <c r="AR73" s="463"/>
      <c r="AS73" s="33">
        <f t="shared" si="24"/>
        <v>0</v>
      </c>
      <c r="AT73" s="463"/>
      <c r="AU73" s="33">
        <f t="shared" si="25"/>
        <v>0</v>
      </c>
      <c r="AV73" s="463"/>
      <c r="AW73" s="33">
        <f t="shared" si="26"/>
        <v>0</v>
      </c>
      <c r="AX73" s="463"/>
      <c r="AY73" s="33">
        <f t="shared" si="27"/>
        <v>0</v>
      </c>
      <c r="AZ73" s="463"/>
      <c r="BA73" s="33">
        <f t="shared" si="28"/>
        <v>0</v>
      </c>
      <c r="BB73" s="463"/>
      <c r="BC73" s="33">
        <f t="shared" si="29"/>
        <v>0</v>
      </c>
      <c r="BD73" s="463"/>
      <c r="BE73" s="33">
        <f t="shared" si="30"/>
        <v>0</v>
      </c>
      <c r="BF73" s="463"/>
      <c r="BG73" s="33">
        <f t="shared" si="31"/>
        <v>0</v>
      </c>
      <c r="BH73" s="463"/>
      <c r="BI73" s="33">
        <f t="shared" si="32"/>
        <v>0</v>
      </c>
      <c r="BJ73" s="463"/>
      <c r="BK73" s="33">
        <f t="shared" si="33"/>
        <v>0</v>
      </c>
      <c r="BL73" s="463"/>
      <c r="BM73" s="33">
        <f t="shared" si="34"/>
        <v>0</v>
      </c>
      <c r="BN73" s="463"/>
      <c r="BO73" s="33">
        <f t="shared" si="35"/>
        <v>0</v>
      </c>
      <c r="BP73" s="463"/>
      <c r="BQ73" s="33">
        <f t="shared" si="36"/>
        <v>0</v>
      </c>
      <c r="BR73" s="463"/>
      <c r="BS73" s="33">
        <f t="shared" si="37"/>
        <v>0</v>
      </c>
      <c r="BT73" s="463"/>
      <c r="BU73" s="33">
        <f t="shared" si="38"/>
        <v>0</v>
      </c>
      <c r="BV73" s="463"/>
      <c r="BW73" s="33">
        <f t="shared" si="39"/>
        <v>0</v>
      </c>
      <c r="BX73" s="463"/>
      <c r="BY73" s="33">
        <f t="shared" si="40"/>
        <v>0</v>
      </c>
      <c r="BZ73" s="463"/>
      <c r="CA73" s="33">
        <f t="shared" si="41"/>
        <v>0</v>
      </c>
      <c r="CB73" s="463"/>
      <c r="CC73" s="33">
        <f t="shared" si="42"/>
        <v>0</v>
      </c>
      <c r="CD73" s="463"/>
      <c r="CE73" s="33">
        <f t="shared" si="43"/>
        <v>0</v>
      </c>
      <c r="CF73" s="463"/>
      <c r="CG73" s="33">
        <f t="shared" si="44"/>
        <v>0</v>
      </c>
      <c r="CH73" s="463"/>
      <c r="CI73" s="33">
        <f t="shared" si="45"/>
        <v>0</v>
      </c>
      <c r="CJ73" s="463"/>
      <c r="CK73" s="33">
        <f t="shared" si="46"/>
        <v>0</v>
      </c>
      <c r="CL73" s="463"/>
      <c r="CM73" s="33">
        <f t="shared" si="47"/>
        <v>0</v>
      </c>
      <c r="CN73" s="463"/>
      <c r="CO73" s="33">
        <f t="shared" si="48"/>
        <v>0</v>
      </c>
      <c r="CP73" s="463"/>
      <c r="CQ73" s="33">
        <f t="shared" si="49"/>
        <v>0</v>
      </c>
      <c r="CR73" s="463"/>
      <c r="CS73" s="33">
        <f t="shared" si="50"/>
        <v>0</v>
      </c>
      <c r="CT73" s="463"/>
      <c r="CU73" s="33">
        <f t="shared" si="51"/>
        <v>0</v>
      </c>
      <c r="CV73" s="463"/>
      <c r="CW73" s="33">
        <f t="shared" si="55"/>
        <v>0</v>
      </c>
      <c r="CX73" s="463"/>
      <c r="CY73" s="33">
        <f t="shared" si="52"/>
        <v>0</v>
      </c>
      <c r="CZ73" s="42">
        <f t="shared" si="59"/>
        <v>0</v>
      </c>
      <c r="DA73" s="27">
        <f t="shared" si="60"/>
        <v>0</v>
      </c>
    </row>
    <row r="74" spans="1:105" ht="12" hidden="1" customHeight="1" x14ac:dyDescent="0.2">
      <c r="A74" s="412">
        <f t="shared" ref="A74:B74" si="70">A27</f>
        <v>0</v>
      </c>
      <c r="B74" s="412">
        <f t="shared" si="70"/>
        <v>0</v>
      </c>
      <c r="C74" s="164">
        <f t="shared" si="66"/>
        <v>0</v>
      </c>
      <c r="D74" s="463"/>
      <c r="E74" s="33">
        <f t="shared" si="4"/>
        <v>0</v>
      </c>
      <c r="F74" s="463"/>
      <c r="G74" s="33">
        <f t="shared" si="5"/>
        <v>0</v>
      </c>
      <c r="H74" s="463"/>
      <c r="I74" s="33">
        <f t="shared" si="6"/>
        <v>0</v>
      </c>
      <c r="J74" s="463"/>
      <c r="K74" s="33">
        <f t="shared" si="7"/>
        <v>0</v>
      </c>
      <c r="L74" s="463"/>
      <c r="M74" s="33">
        <f t="shared" si="8"/>
        <v>0</v>
      </c>
      <c r="N74" s="463"/>
      <c r="O74" s="33">
        <f t="shared" si="9"/>
        <v>0</v>
      </c>
      <c r="P74" s="463"/>
      <c r="Q74" s="33">
        <f t="shared" si="10"/>
        <v>0</v>
      </c>
      <c r="R74" s="463"/>
      <c r="S74" s="33">
        <f t="shared" si="11"/>
        <v>0</v>
      </c>
      <c r="T74" s="463"/>
      <c r="U74" s="33">
        <f t="shared" si="12"/>
        <v>0</v>
      </c>
      <c r="V74" s="463"/>
      <c r="W74" s="33">
        <f t="shared" si="13"/>
        <v>0</v>
      </c>
      <c r="X74" s="463"/>
      <c r="Y74" s="33">
        <f t="shared" si="14"/>
        <v>0</v>
      </c>
      <c r="Z74" s="463"/>
      <c r="AA74" s="33">
        <f t="shared" si="15"/>
        <v>0</v>
      </c>
      <c r="AB74" s="463"/>
      <c r="AC74" s="33">
        <f t="shared" si="16"/>
        <v>0</v>
      </c>
      <c r="AD74" s="463"/>
      <c r="AE74" s="33">
        <f t="shared" si="17"/>
        <v>0</v>
      </c>
      <c r="AF74" s="463"/>
      <c r="AG74" s="33">
        <f t="shared" si="18"/>
        <v>0</v>
      </c>
      <c r="AH74" s="463"/>
      <c r="AI74" s="33">
        <f t="shared" si="19"/>
        <v>0</v>
      </c>
      <c r="AJ74" s="463"/>
      <c r="AK74" s="33">
        <f t="shared" si="20"/>
        <v>0</v>
      </c>
      <c r="AL74" s="463"/>
      <c r="AM74" s="33">
        <f t="shared" si="21"/>
        <v>0</v>
      </c>
      <c r="AN74" s="463"/>
      <c r="AO74" s="33">
        <f t="shared" si="22"/>
        <v>0</v>
      </c>
      <c r="AP74" s="463"/>
      <c r="AQ74" s="33">
        <f t="shared" si="23"/>
        <v>0</v>
      </c>
      <c r="AR74" s="463"/>
      <c r="AS74" s="33">
        <f t="shared" si="24"/>
        <v>0</v>
      </c>
      <c r="AT74" s="463"/>
      <c r="AU74" s="33">
        <f t="shared" si="25"/>
        <v>0</v>
      </c>
      <c r="AV74" s="463"/>
      <c r="AW74" s="33">
        <f t="shared" si="26"/>
        <v>0</v>
      </c>
      <c r="AX74" s="463"/>
      <c r="AY74" s="33">
        <f t="shared" si="27"/>
        <v>0</v>
      </c>
      <c r="AZ74" s="463"/>
      <c r="BA74" s="33">
        <f t="shared" si="28"/>
        <v>0</v>
      </c>
      <c r="BB74" s="463"/>
      <c r="BC74" s="33">
        <f t="shared" si="29"/>
        <v>0</v>
      </c>
      <c r="BD74" s="463"/>
      <c r="BE74" s="33">
        <f t="shared" si="30"/>
        <v>0</v>
      </c>
      <c r="BF74" s="463"/>
      <c r="BG74" s="33">
        <f t="shared" si="31"/>
        <v>0</v>
      </c>
      <c r="BH74" s="463"/>
      <c r="BI74" s="33">
        <f t="shared" si="32"/>
        <v>0</v>
      </c>
      <c r="BJ74" s="463"/>
      <c r="BK74" s="33">
        <f t="shared" si="33"/>
        <v>0</v>
      </c>
      <c r="BL74" s="463"/>
      <c r="BM74" s="33">
        <f t="shared" si="34"/>
        <v>0</v>
      </c>
      <c r="BN74" s="463"/>
      <c r="BO74" s="33">
        <f t="shared" si="35"/>
        <v>0</v>
      </c>
      <c r="BP74" s="463"/>
      <c r="BQ74" s="33">
        <f t="shared" si="36"/>
        <v>0</v>
      </c>
      <c r="BR74" s="463"/>
      <c r="BS74" s="33">
        <f t="shared" si="37"/>
        <v>0</v>
      </c>
      <c r="BT74" s="463"/>
      <c r="BU74" s="33">
        <f t="shared" si="38"/>
        <v>0</v>
      </c>
      <c r="BV74" s="463"/>
      <c r="BW74" s="33">
        <f t="shared" si="39"/>
        <v>0</v>
      </c>
      <c r="BX74" s="463"/>
      <c r="BY74" s="33">
        <f t="shared" si="40"/>
        <v>0</v>
      </c>
      <c r="BZ74" s="463"/>
      <c r="CA74" s="33">
        <f t="shared" si="41"/>
        <v>0</v>
      </c>
      <c r="CB74" s="463"/>
      <c r="CC74" s="33">
        <f t="shared" si="42"/>
        <v>0</v>
      </c>
      <c r="CD74" s="463"/>
      <c r="CE74" s="33">
        <f t="shared" si="43"/>
        <v>0</v>
      </c>
      <c r="CF74" s="463"/>
      <c r="CG74" s="33">
        <f t="shared" si="44"/>
        <v>0</v>
      </c>
      <c r="CH74" s="463"/>
      <c r="CI74" s="33">
        <f t="shared" si="45"/>
        <v>0</v>
      </c>
      <c r="CJ74" s="463"/>
      <c r="CK74" s="33">
        <f t="shared" si="46"/>
        <v>0</v>
      </c>
      <c r="CL74" s="463"/>
      <c r="CM74" s="33">
        <f t="shared" si="47"/>
        <v>0</v>
      </c>
      <c r="CN74" s="463"/>
      <c r="CO74" s="33">
        <f t="shared" si="48"/>
        <v>0</v>
      </c>
      <c r="CP74" s="463"/>
      <c r="CQ74" s="33">
        <f t="shared" si="49"/>
        <v>0</v>
      </c>
      <c r="CR74" s="463"/>
      <c r="CS74" s="33">
        <f t="shared" si="50"/>
        <v>0</v>
      </c>
      <c r="CT74" s="463"/>
      <c r="CU74" s="33">
        <f t="shared" si="51"/>
        <v>0</v>
      </c>
      <c r="CV74" s="463"/>
      <c r="CW74" s="33">
        <f t="shared" si="55"/>
        <v>0</v>
      </c>
      <c r="CX74" s="463"/>
      <c r="CY74" s="33">
        <f t="shared" si="52"/>
        <v>0</v>
      </c>
      <c r="CZ74" s="42">
        <f t="shared" si="59"/>
        <v>0</v>
      </c>
      <c r="DA74" s="27">
        <f t="shared" si="60"/>
        <v>0</v>
      </c>
    </row>
    <row r="75" spans="1:105" ht="12" hidden="1" customHeight="1" x14ac:dyDescent="0.2">
      <c r="A75" s="412">
        <f t="shared" ref="A75:B75" si="71">A28</f>
        <v>0</v>
      </c>
      <c r="B75" s="412">
        <f t="shared" si="71"/>
        <v>0</v>
      </c>
      <c r="C75" s="164">
        <f t="shared" si="66"/>
        <v>0</v>
      </c>
      <c r="D75" s="463"/>
      <c r="E75" s="33">
        <f t="shared" si="4"/>
        <v>0</v>
      </c>
      <c r="F75" s="463"/>
      <c r="G75" s="33">
        <f t="shared" si="5"/>
        <v>0</v>
      </c>
      <c r="H75" s="463"/>
      <c r="I75" s="33">
        <f t="shared" si="6"/>
        <v>0</v>
      </c>
      <c r="J75" s="463"/>
      <c r="K75" s="33">
        <f t="shared" si="7"/>
        <v>0</v>
      </c>
      <c r="L75" s="463"/>
      <c r="M75" s="33">
        <f t="shared" si="8"/>
        <v>0</v>
      </c>
      <c r="N75" s="463"/>
      <c r="O75" s="33">
        <f t="shared" si="9"/>
        <v>0</v>
      </c>
      <c r="P75" s="463"/>
      <c r="Q75" s="33">
        <f t="shared" si="10"/>
        <v>0</v>
      </c>
      <c r="R75" s="463"/>
      <c r="S75" s="33">
        <f t="shared" si="11"/>
        <v>0</v>
      </c>
      <c r="T75" s="463"/>
      <c r="U75" s="33">
        <f t="shared" si="12"/>
        <v>0</v>
      </c>
      <c r="V75" s="463"/>
      <c r="W75" s="33">
        <f t="shared" si="13"/>
        <v>0</v>
      </c>
      <c r="X75" s="463"/>
      <c r="Y75" s="33">
        <f t="shared" si="14"/>
        <v>0</v>
      </c>
      <c r="Z75" s="463"/>
      <c r="AA75" s="33">
        <f t="shared" si="15"/>
        <v>0</v>
      </c>
      <c r="AB75" s="463"/>
      <c r="AC75" s="33">
        <f t="shared" si="16"/>
        <v>0</v>
      </c>
      <c r="AD75" s="463"/>
      <c r="AE75" s="33">
        <f t="shared" si="17"/>
        <v>0</v>
      </c>
      <c r="AF75" s="463"/>
      <c r="AG75" s="33">
        <f t="shared" si="18"/>
        <v>0</v>
      </c>
      <c r="AH75" s="463"/>
      <c r="AI75" s="33">
        <f t="shared" si="19"/>
        <v>0</v>
      </c>
      <c r="AJ75" s="463"/>
      <c r="AK75" s="33">
        <f t="shared" si="20"/>
        <v>0</v>
      </c>
      <c r="AL75" s="463"/>
      <c r="AM75" s="33">
        <f t="shared" si="21"/>
        <v>0</v>
      </c>
      <c r="AN75" s="463"/>
      <c r="AO75" s="33">
        <f t="shared" si="22"/>
        <v>0</v>
      </c>
      <c r="AP75" s="463"/>
      <c r="AQ75" s="33">
        <f t="shared" si="23"/>
        <v>0</v>
      </c>
      <c r="AR75" s="463"/>
      <c r="AS75" s="33">
        <f t="shared" si="24"/>
        <v>0</v>
      </c>
      <c r="AT75" s="463"/>
      <c r="AU75" s="33">
        <f t="shared" si="25"/>
        <v>0</v>
      </c>
      <c r="AV75" s="463"/>
      <c r="AW75" s="33">
        <f t="shared" si="26"/>
        <v>0</v>
      </c>
      <c r="AX75" s="463"/>
      <c r="AY75" s="33">
        <f t="shared" si="27"/>
        <v>0</v>
      </c>
      <c r="AZ75" s="463"/>
      <c r="BA75" s="33">
        <f t="shared" si="28"/>
        <v>0</v>
      </c>
      <c r="BB75" s="463"/>
      <c r="BC75" s="33">
        <f t="shared" si="29"/>
        <v>0</v>
      </c>
      <c r="BD75" s="463"/>
      <c r="BE75" s="33">
        <f t="shared" si="30"/>
        <v>0</v>
      </c>
      <c r="BF75" s="463"/>
      <c r="BG75" s="33">
        <f t="shared" si="31"/>
        <v>0</v>
      </c>
      <c r="BH75" s="463"/>
      <c r="BI75" s="33">
        <f t="shared" si="32"/>
        <v>0</v>
      </c>
      <c r="BJ75" s="463"/>
      <c r="BK75" s="33">
        <f t="shared" si="33"/>
        <v>0</v>
      </c>
      <c r="BL75" s="463"/>
      <c r="BM75" s="33">
        <f t="shared" si="34"/>
        <v>0</v>
      </c>
      <c r="BN75" s="463"/>
      <c r="BO75" s="33">
        <f t="shared" si="35"/>
        <v>0</v>
      </c>
      <c r="BP75" s="463"/>
      <c r="BQ75" s="33">
        <f t="shared" si="36"/>
        <v>0</v>
      </c>
      <c r="BR75" s="463"/>
      <c r="BS75" s="33">
        <f t="shared" si="37"/>
        <v>0</v>
      </c>
      <c r="BT75" s="463"/>
      <c r="BU75" s="33">
        <f t="shared" si="38"/>
        <v>0</v>
      </c>
      <c r="BV75" s="463"/>
      <c r="BW75" s="33">
        <f t="shared" si="39"/>
        <v>0</v>
      </c>
      <c r="BX75" s="463"/>
      <c r="BY75" s="33">
        <f t="shared" si="40"/>
        <v>0</v>
      </c>
      <c r="BZ75" s="463"/>
      <c r="CA75" s="33">
        <f t="shared" si="41"/>
        <v>0</v>
      </c>
      <c r="CB75" s="463"/>
      <c r="CC75" s="33">
        <f t="shared" si="42"/>
        <v>0</v>
      </c>
      <c r="CD75" s="463"/>
      <c r="CE75" s="33">
        <f t="shared" si="43"/>
        <v>0</v>
      </c>
      <c r="CF75" s="463"/>
      <c r="CG75" s="33">
        <f t="shared" si="44"/>
        <v>0</v>
      </c>
      <c r="CH75" s="463"/>
      <c r="CI75" s="33">
        <f t="shared" si="45"/>
        <v>0</v>
      </c>
      <c r="CJ75" s="463"/>
      <c r="CK75" s="33">
        <f t="shared" si="46"/>
        <v>0</v>
      </c>
      <c r="CL75" s="463"/>
      <c r="CM75" s="33">
        <f t="shared" si="47"/>
        <v>0</v>
      </c>
      <c r="CN75" s="463"/>
      <c r="CO75" s="33">
        <f t="shared" si="48"/>
        <v>0</v>
      </c>
      <c r="CP75" s="463"/>
      <c r="CQ75" s="33">
        <f t="shared" si="49"/>
        <v>0</v>
      </c>
      <c r="CR75" s="463"/>
      <c r="CS75" s="33">
        <f t="shared" si="50"/>
        <v>0</v>
      </c>
      <c r="CT75" s="463"/>
      <c r="CU75" s="33">
        <f t="shared" si="51"/>
        <v>0</v>
      </c>
      <c r="CV75" s="463"/>
      <c r="CW75" s="33">
        <f t="shared" si="55"/>
        <v>0</v>
      </c>
      <c r="CX75" s="463"/>
      <c r="CY75" s="33">
        <f t="shared" si="52"/>
        <v>0</v>
      </c>
      <c r="CZ75" s="42">
        <f t="shared" si="59"/>
        <v>0</v>
      </c>
      <c r="DA75" s="27">
        <f t="shared" si="60"/>
        <v>0</v>
      </c>
    </row>
    <row r="76" spans="1:105" ht="12" hidden="1" customHeight="1" x14ac:dyDescent="0.2">
      <c r="A76" s="412">
        <f t="shared" ref="A76:B76" si="72">A29</f>
        <v>0</v>
      </c>
      <c r="B76" s="412">
        <f t="shared" si="72"/>
        <v>0</v>
      </c>
      <c r="C76" s="164">
        <f t="shared" si="66"/>
        <v>0</v>
      </c>
      <c r="D76" s="463"/>
      <c r="E76" s="33">
        <f t="shared" si="4"/>
        <v>0</v>
      </c>
      <c r="F76" s="463"/>
      <c r="G76" s="33">
        <f t="shared" si="5"/>
        <v>0</v>
      </c>
      <c r="H76" s="463"/>
      <c r="I76" s="33">
        <f t="shared" si="6"/>
        <v>0</v>
      </c>
      <c r="J76" s="463"/>
      <c r="K76" s="33">
        <f t="shared" si="7"/>
        <v>0</v>
      </c>
      <c r="L76" s="463"/>
      <c r="M76" s="33">
        <f t="shared" si="8"/>
        <v>0</v>
      </c>
      <c r="N76" s="463"/>
      <c r="O76" s="33">
        <f t="shared" si="9"/>
        <v>0</v>
      </c>
      <c r="P76" s="463"/>
      <c r="Q76" s="33">
        <f t="shared" si="10"/>
        <v>0</v>
      </c>
      <c r="R76" s="463"/>
      <c r="S76" s="33">
        <f t="shared" si="11"/>
        <v>0</v>
      </c>
      <c r="T76" s="463"/>
      <c r="U76" s="33">
        <f t="shared" si="12"/>
        <v>0</v>
      </c>
      <c r="V76" s="463"/>
      <c r="W76" s="33">
        <f t="shared" si="13"/>
        <v>0</v>
      </c>
      <c r="X76" s="463"/>
      <c r="Y76" s="33">
        <f t="shared" si="14"/>
        <v>0</v>
      </c>
      <c r="Z76" s="463"/>
      <c r="AA76" s="33">
        <f t="shared" si="15"/>
        <v>0</v>
      </c>
      <c r="AB76" s="463"/>
      <c r="AC76" s="33">
        <f t="shared" si="16"/>
        <v>0</v>
      </c>
      <c r="AD76" s="463"/>
      <c r="AE76" s="33">
        <f t="shared" si="17"/>
        <v>0</v>
      </c>
      <c r="AF76" s="463"/>
      <c r="AG76" s="33">
        <f t="shared" si="18"/>
        <v>0</v>
      </c>
      <c r="AH76" s="463"/>
      <c r="AI76" s="33">
        <f t="shared" si="19"/>
        <v>0</v>
      </c>
      <c r="AJ76" s="463"/>
      <c r="AK76" s="33">
        <f t="shared" si="20"/>
        <v>0</v>
      </c>
      <c r="AL76" s="463"/>
      <c r="AM76" s="33">
        <f t="shared" si="21"/>
        <v>0</v>
      </c>
      <c r="AN76" s="463"/>
      <c r="AO76" s="33">
        <f t="shared" si="22"/>
        <v>0</v>
      </c>
      <c r="AP76" s="463"/>
      <c r="AQ76" s="33">
        <f t="shared" si="23"/>
        <v>0</v>
      </c>
      <c r="AR76" s="463"/>
      <c r="AS76" s="33">
        <f t="shared" si="24"/>
        <v>0</v>
      </c>
      <c r="AT76" s="463"/>
      <c r="AU76" s="33">
        <f t="shared" si="25"/>
        <v>0</v>
      </c>
      <c r="AV76" s="463"/>
      <c r="AW76" s="33">
        <f t="shared" si="26"/>
        <v>0</v>
      </c>
      <c r="AX76" s="463"/>
      <c r="AY76" s="33">
        <f t="shared" si="27"/>
        <v>0</v>
      </c>
      <c r="AZ76" s="463"/>
      <c r="BA76" s="33">
        <f t="shared" si="28"/>
        <v>0</v>
      </c>
      <c r="BB76" s="463"/>
      <c r="BC76" s="33">
        <f t="shared" si="29"/>
        <v>0</v>
      </c>
      <c r="BD76" s="463"/>
      <c r="BE76" s="33">
        <f t="shared" si="30"/>
        <v>0</v>
      </c>
      <c r="BF76" s="463"/>
      <c r="BG76" s="33">
        <f t="shared" si="31"/>
        <v>0</v>
      </c>
      <c r="BH76" s="463"/>
      <c r="BI76" s="33">
        <f t="shared" si="32"/>
        <v>0</v>
      </c>
      <c r="BJ76" s="463"/>
      <c r="BK76" s="33">
        <f t="shared" si="33"/>
        <v>0</v>
      </c>
      <c r="BL76" s="463"/>
      <c r="BM76" s="33">
        <f t="shared" si="34"/>
        <v>0</v>
      </c>
      <c r="BN76" s="463"/>
      <c r="BO76" s="33">
        <f t="shared" si="35"/>
        <v>0</v>
      </c>
      <c r="BP76" s="463"/>
      <c r="BQ76" s="33">
        <f t="shared" si="36"/>
        <v>0</v>
      </c>
      <c r="BR76" s="463"/>
      <c r="BS76" s="33">
        <f t="shared" si="37"/>
        <v>0</v>
      </c>
      <c r="BT76" s="463"/>
      <c r="BU76" s="33">
        <f t="shared" si="38"/>
        <v>0</v>
      </c>
      <c r="BV76" s="463"/>
      <c r="BW76" s="33">
        <f t="shared" si="39"/>
        <v>0</v>
      </c>
      <c r="BX76" s="463"/>
      <c r="BY76" s="33">
        <f t="shared" si="40"/>
        <v>0</v>
      </c>
      <c r="BZ76" s="463"/>
      <c r="CA76" s="33">
        <f t="shared" si="41"/>
        <v>0</v>
      </c>
      <c r="CB76" s="463"/>
      <c r="CC76" s="33">
        <f t="shared" si="42"/>
        <v>0</v>
      </c>
      <c r="CD76" s="463"/>
      <c r="CE76" s="33">
        <f t="shared" si="43"/>
        <v>0</v>
      </c>
      <c r="CF76" s="463"/>
      <c r="CG76" s="33">
        <f t="shared" si="44"/>
        <v>0</v>
      </c>
      <c r="CH76" s="463"/>
      <c r="CI76" s="33">
        <f t="shared" si="45"/>
        <v>0</v>
      </c>
      <c r="CJ76" s="463"/>
      <c r="CK76" s="33">
        <f t="shared" si="46"/>
        <v>0</v>
      </c>
      <c r="CL76" s="463"/>
      <c r="CM76" s="33">
        <f t="shared" si="47"/>
        <v>0</v>
      </c>
      <c r="CN76" s="463"/>
      <c r="CO76" s="33">
        <f t="shared" si="48"/>
        <v>0</v>
      </c>
      <c r="CP76" s="463"/>
      <c r="CQ76" s="33">
        <f t="shared" si="49"/>
        <v>0</v>
      </c>
      <c r="CR76" s="463"/>
      <c r="CS76" s="33">
        <f t="shared" si="50"/>
        <v>0</v>
      </c>
      <c r="CT76" s="463"/>
      <c r="CU76" s="33">
        <f t="shared" si="51"/>
        <v>0</v>
      </c>
      <c r="CV76" s="463"/>
      <c r="CW76" s="33">
        <f t="shared" si="55"/>
        <v>0</v>
      </c>
      <c r="CX76" s="463"/>
      <c r="CY76" s="33">
        <f t="shared" si="52"/>
        <v>0</v>
      </c>
      <c r="CZ76" s="42">
        <f t="shared" si="59"/>
        <v>0</v>
      </c>
      <c r="DA76" s="27">
        <f t="shared" si="60"/>
        <v>0</v>
      </c>
    </row>
    <row r="77" spans="1:105" ht="12" hidden="1" customHeight="1" x14ac:dyDescent="0.2">
      <c r="A77" s="412">
        <f t="shared" ref="A77:B77" si="73">A30</f>
        <v>0</v>
      </c>
      <c r="B77" s="412">
        <f t="shared" si="73"/>
        <v>0</v>
      </c>
      <c r="C77" s="164">
        <f t="shared" si="66"/>
        <v>0</v>
      </c>
      <c r="D77" s="463"/>
      <c r="E77" s="33">
        <f t="shared" si="4"/>
        <v>0</v>
      </c>
      <c r="F77" s="463"/>
      <c r="G77" s="33">
        <f t="shared" si="5"/>
        <v>0</v>
      </c>
      <c r="H77" s="463"/>
      <c r="I77" s="33">
        <f t="shared" si="6"/>
        <v>0</v>
      </c>
      <c r="J77" s="463"/>
      <c r="K77" s="33">
        <f t="shared" si="7"/>
        <v>0</v>
      </c>
      <c r="L77" s="463"/>
      <c r="M77" s="33">
        <f t="shared" si="8"/>
        <v>0</v>
      </c>
      <c r="N77" s="463"/>
      <c r="O77" s="33">
        <f t="shared" si="9"/>
        <v>0</v>
      </c>
      <c r="P77" s="463"/>
      <c r="Q77" s="33">
        <f t="shared" si="10"/>
        <v>0</v>
      </c>
      <c r="R77" s="463"/>
      <c r="S77" s="33">
        <f t="shared" si="11"/>
        <v>0</v>
      </c>
      <c r="T77" s="463"/>
      <c r="U77" s="33">
        <f t="shared" si="12"/>
        <v>0</v>
      </c>
      <c r="V77" s="463"/>
      <c r="W77" s="33">
        <f t="shared" si="13"/>
        <v>0</v>
      </c>
      <c r="X77" s="463"/>
      <c r="Y77" s="33">
        <f t="shared" si="14"/>
        <v>0</v>
      </c>
      <c r="Z77" s="463"/>
      <c r="AA77" s="33">
        <f t="shared" si="15"/>
        <v>0</v>
      </c>
      <c r="AB77" s="463"/>
      <c r="AC77" s="33">
        <f t="shared" si="16"/>
        <v>0</v>
      </c>
      <c r="AD77" s="463"/>
      <c r="AE77" s="33">
        <f t="shared" si="17"/>
        <v>0</v>
      </c>
      <c r="AF77" s="463"/>
      <c r="AG77" s="33">
        <f t="shared" si="18"/>
        <v>0</v>
      </c>
      <c r="AH77" s="463"/>
      <c r="AI77" s="33">
        <f t="shared" si="19"/>
        <v>0</v>
      </c>
      <c r="AJ77" s="463"/>
      <c r="AK77" s="33">
        <f t="shared" si="20"/>
        <v>0</v>
      </c>
      <c r="AL77" s="463"/>
      <c r="AM77" s="33">
        <f t="shared" si="21"/>
        <v>0</v>
      </c>
      <c r="AN77" s="463"/>
      <c r="AO77" s="33">
        <f t="shared" si="22"/>
        <v>0</v>
      </c>
      <c r="AP77" s="463"/>
      <c r="AQ77" s="33">
        <f t="shared" si="23"/>
        <v>0</v>
      </c>
      <c r="AR77" s="463"/>
      <c r="AS77" s="33">
        <f t="shared" si="24"/>
        <v>0</v>
      </c>
      <c r="AT77" s="463"/>
      <c r="AU77" s="33">
        <f t="shared" si="25"/>
        <v>0</v>
      </c>
      <c r="AV77" s="463"/>
      <c r="AW77" s="33">
        <f t="shared" si="26"/>
        <v>0</v>
      </c>
      <c r="AX77" s="463"/>
      <c r="AY77" s="33">
        <f t="shared" si="27"/>
        <v>0</v>
      </c>
      <c r="AZ77" s="463"/>
      <c r="BA77" s="33">
        <f t="shared" si="28"/>
        <v>0</v>
      </c>
      <c r="BB77" s="463"/>
      <c r="BC77" s="33">
        <f t="shared" si="29"/>
        <v>0</v>
      </c>
      <c r="BD77" s="463"/>
      <c r="BE77" s="33">
        <f t="shared" si="30"/>
        <v>0</v>
      </c>
      <c r="BF77" s="463"/>
      <c r="BG77" s="33">
        <f t="shared" si="31"/>
        <v>0</v>
      </c>
      <c r="BH77" s="463"/>
      <c r="BI77" s="33">
        <f t="shared" si="32"/>
        <v>0</v>
      </c>
      <c r="BJ77" s="463"/>
      <c r="BK77" s="33">
        <f t="shared" si="33"/>
        <v>0</v>
      </c>
      <c r="BL77" s="463"/>
      <c r="BM77" s="33">
        <f t="shared" si="34"/>
        <v>0</v>
      </c>
      <c r="BN77" s="463"/>
      <c r="BO77" s="33">
        <f t="shared" si="35"/>
        <v>0</v>
      </c>
      <c r="BP77" s="463"/>
      <c r="BQ77" s="33">
        <f t="shared" si="36"/>
        <v>0</v>
      </c>
      <c r="BR77" s="463"/>
      <c r="BS77" s="33">
        <f t="shared" si="37"/>
        <v>0</v>
      </c>
      <c r="BT77" s="463"/>
      <c r="BU77" s="33">
        <f t="shared" si="38"/>
        <v>0</v>
      </c>
      <c r="BV77" s="463"/>
      <c r="BW77" s="33">
        <f t="shared" si="39"/>
        <v>0</v>
      </c>
      <c r="BX77" s="463"/>
      <c r="BY77" s="33">
        <f t="shared" si="40"/>
        <v>0</v>
      </c>
      <c r="BZ77" s="463"/>
      <c r="CA77" s="33">
        <f t="shared" si="41"/>
        <v>0</v>
      </c>
      <c r="CB77" s="463"/>
      <c r="CC77" s="33">
        <f t="shared" si="42"/>
        <v>0</v>
      </c>
      <c r="CD77" s="463"/>
      <c r="CE77" s="33">
        <f t="shared" si="43"/>
        <v>0</v>
      </c>
      <c r="CF77" s="463"/>
      <c r="CG77" s="33">
        <f t="shared" si="44"/>
        <v>0</v>
      </c>
      <c r="CH77" s="463"/>
      <c r="CI77" s="33">
        <f t="shared" si="45"/>
        <v>0</v>
      </c>
      <c r="CJ77" s="463"/>
      <c r="CK77" s="33">
        <f t="shared" si="46"/>
        <v>0</v>
      </c>
      <c r="CL77" s="463"/>
      <c r="CM77" s="33">
        <f t="shared" si="47"/>
        <v>0</v>
      </c>
      <c r="CN77" s="463"/>
      <c r="CO77" s="33">
        <f t="shared" si="48"/>
        <v>0</v>
      </c>
      <c r="CP77" s="463"/>
      <c r="CQ77" s="33">
        <f t="shared" si="49"/>
        <v>0</v>
      </c>
      <c r="CR77" s="463"/>
      <c r="CS77" s="33">
        <f t="shared" si="50"/>
        <v>0</v>
      </c>
      <c r="CT77" s="463"/>
      <c r="CU77" s="33">
        <f t="shared" si="51"/>
        <v>0</v>
      </c>
      <c r="CV77" s="463"/>
      <c r="CW77" s="33">
        <f t="shared" si="55"/>
        <v>0</v>
      </c>
      <c r="CX77" s="463"/>
      <c r="CY77" s="33">
        <f t="shared" si="52"/>
        <v>0</v>
      </c>
      <c r="CZ77" s="42">
        <f t="shared" si="59"/>
        <v>0</v>
      </c>
      <c r="DA77" s="27">
        <f t="shared" si="60"/>
        <v>0</v>
      </c>
    </row>
    <row r="78" spans="1:105" ht="12" hidden="1" customHeight="1" x14ac:dyDescent="0.2">
      <c r="A78" s="412">
        <f t="shared" ref="A78:B78" si="74">A31</f>
        <v>0</v>
      </c>
      <c r="B78" s="412">
        <f t="shared" si="74"/>
        <v>0</v>
      </c>
      <c r="C78" s="164">
        <f t="shared" si="66"/>
        <v>0</v>
      </c>
      <c r="D78" s="463"/>
      <c r="E78" s="33">
        <f t="shared" si="4"/>
        <v>0</v>
      </c>
      <c r="F78" s="463"/>
      <c r="G78" s="33">
        <f t="shared" si="5"/>
        <v>0</v>
      </c>
      <c r="H78" s="463"/>
      <c r="I78" s="33">
        <f t="shared" si="6"/>
        <v>0</v>
      </c>
      <c r="J78" s="463"/>
      <c r="K78" s="33">
        <f t="shared" si="7"/>
        <v>0</v>
      </c>
      <c r="L78" s="463"/>
      <c r="M78" s="33">
        <f t="shared" si="8"/>
        <v>0</v>
      </c>
      <c r="N78" s="463"/>
      <c r="O78" s="33">
        <f t="shared" si="9"/>
        <v>0</v>
      </c>
      <c r="P78" s="463"/>
      <c r="Q78" s="33">
        <f t="shared" si="10"/>
        <v>0</v>
      </c>
      <c r="R78" s="463"/>
      <c r="S78" s="33">
        <f t="shared" si="11"/>
        <v>0</v>
      </c>
      <c r="T78" s="463"/>
      <c r="U78" s="33">
        <f t="shared" si="12"/>
        <v>0</v>
      </c>
      <c r="V78" s="463"/>
      <c r="W78" s="33">
        <f t="shared" si="13"/>
        <v>0</v>
      </c>
      <c r="X78" s="463"/>
      <c r="Y78" s="33">
        <f t="shared" si="14"/>
        <v>0</v>
      </c>
      <c r="Z78" s="463"/>
      <c r="AA78" s="33">
        <f t="shared" si="15"/>
        <v>0</v>
      </c>
      <c r="AB78" s="463"/>
      <c r="AC78" s="33">
        <f t="shared" si="16"/>
        <v>0</v>
      </c>
      <c r="AD78" s="463"/>
      <c r="AE78" s="33">
        <f t="shared" si="17"/>
        <v>0</v>
      </c>
      <c r="AF78" s="463"/>
      <c r="AG78" s="33">
        <f t="shared" si="18"/>
        <v>0</v>
      </c>
      <c r="AH78" s="463"/>
      <c r="AI78" s="33">
        <f t="shared" si="19"/>
        <v>0</v>
      </c>
      <c r="AJ78" s="463"/>
      <c r="AK78" s="33">
        <f t="shared" si="20"/>
        <v>0</v>
      </c>
      <c r="AL78" s="463"/>
      <c r="AM78" s="33">
        <f t="shared" si="21"/>
        <v>0</v>
      </c>
      <c r="AN78" s="463"/>
      <c r="AO78" s="33">
        <f t="shared" si="22"/>
        <v>0</v>
      </c>
      <c r="AP78" s="463"/>
      <c r="AQ78" s="33">
        <f t="shared" si="23"/>
        <v>0</v>
      </c>
      <c r="AR78" s="463"/>
      <c r="AS78" s="33">
        <f t="shared" si="24"/>
        <v>0</v>
      </c>
      <c r="AT78" s="463"/>
      <c r="AU78" s="33">
        <f t="shared" si="25"/>
        <v>0</v>
      </c>
      <c r="AV78" s="463"/>
      <c r="AW78" s="33">
        <f t="shared" si="26"/>
        <v>0</v>
      </c>
      <c r="AX78" s="463"/>
      <c r="AY78" s="33">
        <f t="shared" si="27"/>
        <v>0</v>
      </c>
      <c r="AZ78" s="463"/>
      <c r="BA78" s="33">
        <f t="shared" si="28"/>
        <v>0</v>
      </c>
      <c r="BB78" s="463"/>
      <c r="BC78" s="33">
        <f t="shared" si="29"/>
        <v>0</v>
      </c>
      <c r="BD78" s="463"/>
      <c r="BE78" s="33">
        <f t="shared" si="30"/>
        <v>0</v>
      </c>
      <c r="BF78" s="463"/>
      <c r="BG78" s="33">
        <f t="shared" si="31"/>
        <v>0</v>
      </c>
      <c r="BH78" s="463"/>
      <c r="BI78" s="33">
        <f t="shared" si="32"/>
        <v>0</v>
      </c>
      <c r="BJ78" s="463"/>
      <c r="BK78" s="33">
        <f t="shared" si="33"/>
        <v>0</v>
      </c>
      <c r="BL78" s="463"/>
      <c r="BM78" s="33">
        <f t="shared" si="34"/>
        <v>0</v>
      </c>
      <c r="BN78" s="463"/>
      <c r="BO78" s="33">
        <f t="shared" si="35"/>
        <v>0</v>
      </c>
      <c r="BP78" s="463"/>
      <c r="BQ78" s="33">
        <f t="shared" si="36"/>
        <v>0</v>
      </c>
      <c r="BR78" s="463"/>
      <c r="BS78" s="33">
        <f t="shared" si="37"/>
        <v>0</v>
      </c>
      <c r="BT78" s="463"/>
      <c r="BU78" s="33">
        <f t="shared" si="38"/>
        <v>0</v>
      </c>
      <c r="BV78" s="463"/>
      <c r="BW78" s="33">
        <f t="shared" si="39"/>
        <v>0</v>
      </c>
      <c r="BX78" s="463"/>
      <c r="BY78" s="33">
        <f t="shared" si="40"/>
        <v>0</v>
      </c>
      <c r="BZ78" s="463"/>
      <c r="CA78" s="33">
        <f t="shared" si="41"/>
        <v>0</v>
      </c>
      <c r="CB78" s="463"/>
      <c r="CC78" s="33">
        <f t="shared" si="42"/>
        <v>0</v>
      </c>
      <c r="CD78" s="463"/>
      <c r="CE78" s="33">
        <f t="shared" si="43"/>
        <v>0</v>
      </c>
      <c r="CF78" s="463"/>
      <c r="CG78" s="33">
        <f t="shared" si="44"/>
        <v>0</v>
      </c>
      <c r="CH78" s="463"/>
      <c r="CI78" s="33">
        <f t="shared" si="45"/>
        <v>0</v>
      </c>
      <c r="CJ78" s="463"/>
      <c r="CK78" s="33">
        <f t="shared" si="46"/>
        <v>0</v>
      </c>
      <c r="CL78" s="463"/>
      <c r="CM78" s="33">
        <f t="shared" si="47"/>
        <v>0</v>
      </c>
      <c r="CN78" s="463"/>
      <c r="CO78" s="33">
        <f t="shared" si="48"/>
        <v>0</v>
      </c>
      <c r="CP78" s="463"/>
      <c r="CQ78" s="33">
        <f t="shared" si="49"/>
        <v>0</v>
      </c>
      <c r="CR78" s="463"/>
      <c r="CS78" s="33">
        <f t="shared" si="50"/>
        <v>0</v>
      </c>
      <c r="CT78" s="463"/>
      <c r="CU78" s="33">
        <f t="shared" si="51"/>
        <v>0</v>
      </c>
      <c r="CV78" s="463"/>
      <c r="CW78" s="33">
        <f t="shared" si="55"/>
        <v>0</v>
      </c>
      <c r="CX78" s="463"/>
      <c r="CY78" s="33">
        <f t="shared" si="52"/>
        <v>0</v>
      </c>
      <c r="CZ78" s="42">
        <f t="shared" si="59"/>
        <v>0</v>
      </c>
      <c r="DA78" s="27">
        <f t="shared" si="60"/>
        <v>0</v>
      </c>
    </row>
    <row r="79" spans="1:105" ht="12" hidden="1" customHeight="1" x14ac:dyDescent="0.2">
      <c r="A79" s="412">
        <f t="shared" ref="A79:B79" si="75">A32</f>
        <v>0</v>
      </c>
      <c r="B79" s="412">
        <f t="shared" si="75"/>
        <v>0</v>
      </c>
      <c r="C79" s="164">
        <f t="shared" si="66"/>
        <v>0</v>
      </c>
      <c r="D79" s="463"/>
      <c r="E79" s="33">
        <f t="shared" si="4"/>
        <v>0</v>
      </c>
      <c r="F79" s="463"/>
      <c r="G79" s="33">
        <f t="shared" si="5"/>
        <v>0</v>
      </c>
      <c r="H79" s="463"/>
      <c r="I79" s="33">
        <f t="shared" si="6"/>
        <v>0</v>
      </c>
      <c r="J79" s="463"/>
      <c r="K79" s="33">
        <f t="shared" si="7"/>
        <v>0</v>
      </c>
      <c r="L79" s="463"/>
      <c r="M79" s="33">
        <f t="shared" si="8"/>
        <v>0</v>
      </c>
      <c r="N79" s="463"/>
      <c r="O79" s="33">
        <f t="shared" si="9"/>
        <v>0</v>
      </c>
      <c r="P79" s="463"/>
      <c r="Q79" s="33">
        <f t="shared" si="10"/>
        <v>0</v>
      </c>
      <c r="R79" s="463"/>
      <c r="S79" s="33">
        <f t="shared" si="11"/>
        <v>0</v>
      </c>
      <c r="T79" s="463"/>
      <c r="U79" s="33">
        <f t="shared" si="12"/>
        <v>0</v>
      </c>
      <c r="V79" s="463"/>
      <c r="W79" s="33">
        <f t="shared" si="13"/>
        <v>0</v>
      </c>
      <c r="X79" s="463"/>
      <c r="Y79" s="33">
        <f t="shared" si="14"/>
        <v>0</v>
      </c>
      <c r="Z79" s="463"/>
      <c r="AA79" s="33">
        <f t="shared" si="15"/>
        <v>0</v>
      </c>
      <c r="AB79" s="463"/>
      <c r="AC79" s="33">
        <f t="shared" si="16"/>
        <v>0</v>
      </c>
      <c r="AD79" s="463"/>
      <c r="AE79" s="33">
        <f t="shared" si="17"/>
        <v>0</v>
      </c>
      <c r="AF79" s="463"/>
      <c r="AG79" s="33">
        <f t="shared" si="18"/>
        <v>0</v>
      </c>
      <c r="AH79" s="463"/>
      <c r="AI79" s="33">
        <f t="shared" si="19"/>
        <v>0</v>
      </c>
      <c r="AJ79" s="463"/>
      <c r="AK79" s="33">
        <f t="shared" si="20"/>
        <v>0</v>
      </c>
      <c r="AL79" s="463"/>
      <c r="AM79" s="33">
        <f t="shared" si="21"/>
        <v>0</v>
      </c>
      <c r="AN79" s="463"/>
      <c r="AO79" s="33">
        <f t="shared" si="22"/>
        <v>0</v>
      </c>
      <c r="AP79" s="463"/>
      <c r="AQ79" s="33">
        <f t="shared" si="23"/>
        <v>0</v>
      </c>
      <c r="AR79" s="463"/>
      <c r="AS79" s="33">
        <f t="shared" si="24"/>
        <v>0</v>
      </c>
      <c r="AT79" s="463"/>
      <c r="AU79" s="33">
        <f t="shared" si="25"/>
        <v>0</v>
      </c>
      <c r="AV79" s="463"/>
      <c r="AW79" s="33">
        <f t="shared" si="26"/>
        <v>0</v>
      </c>
      <c r="AX79" s="463"/>
      <c r="AY79" s="33">
        <f t="shared" si="27"/>
        <v>0</v>
      </c>
      <c r="AZ79" s="463"/>
      <c r="BA79" s="33">
        <f t="shared" si="28"/>
        <v>0</v>
      </c>
      <c r="BB79" s="463"/>
      <c r="BC79" s="33">
        <f t="shared" si="29"/>
        <v>0</v>
      </c>
      <c r="BD79" s="463"/>
      <c r="BE79" s="33">
        <f t="shared" si="30"/>
        <v>0</v>
      </c>
      <c r="BF79" s="463"/>
      <c r="BG79" s="33">
        <f t="shared" si="31"/>
        <v>0</v>
      </c>
      <c r="BH79" s="463"/>
      <c r="BI79" s="33">
        <f t="shared" si="32"/>
        <v>0</v>
      </c>
      <c r="BJ79" s="463"/>
      <c r="BK79" s="33">
        <f t="shared" si="33"/>
        <v>0</v>
      </c>
      <c r="BL79" s="463"/>
      <c r="BM79" s="33">
        <f t="shared" si="34"/>
        <v>0</v>
      </c>
      <c r="BN79" s="463"/>
      <c r="BO79" s="33">
        <f t="shared" si="35"/>
        <v>0</v>
      </c>
      <c r="BP79" s="463"/>
      <c r="BQ79" s="33">
        <f t="shared" si="36"/>
        <v>0</v>
      </c>
      <c r="BR79" s="463"/>
      <c r="BS79" s="33">
        <f t="shared" si="37"/>
        <v>0</v>
      </c>
      <c r="BT79" s="463"/>
      <c r="BU79" s="33">
        <f t="shared" si="38"/>
        <v>0</v>
      </c>
      <c r="BV79" s="463"/>
      <c r="BW79" s="33">
        <f t="shared" si="39"/>
        <v>0</v>
      </c>
      <c r="BX79" s="463"/>
      <c r="BY79" s="33">
        <f t="shared" si="40"/>
        <v>0</v>
      </c>
      <c r="BZ79" s="463"/>
      <c r="CA79" s="33">
        <f t="shared" si="41"/>
        <v>0</v>
      </c>
      <c r="CB79" s="463"/>
      <c r="CC79" s="33">
        <f t="shared" si="42"/>
        <v>0</v>
      </c>
      <c r="CD79" s="463"/>
      <c r="CE79" s="33">
        <f t="shared" si="43"/>
        <v>0</v>
      </c>
      <c r="CF79" s="463"/>
      <c r="CG79" s="33">
        <f t="shared" si="44"/>
        <v>0</v>
      </c>
      <c r="CH79" s="463"/>
      <c r="CI79" s="33">
        <f t="shared" si="45"/>
        <v>0</v>
      </c>
      <c r="CJ79" s="463"/>
      <c r="CK79" s="33">
        <f t="shared" si="46"/>
        <v>0</v>
      </c>
      <c r="CL79" s="463"/>
      <c r="CM79" s="33">
        <f t="shared" si="47"/>
        <v>0</v>
      </c>
      <c r="CN79" s="463"/>
      <c r="CO79" s="33">
        <f t="shared" si="48"/>
        <v>0</v>
      </c>
      <c r="CP79" s="463"/>
      <c r="CQ79" s="33">
        <f t="shared" si="49"/>
        <v>0</v>
      </c>
      <c r="CR79" s="463"/>
      <c r="CS79" s="33">
        <f t="shared" si="50"/>
        <v>0</v>
      </c>
      <c r="CT79" s="463"/>
      <c r="CU79" s="33">
        <f t="shared" si="51"/>
        <v>0</v>
      </c>
      <c r="CV79" s="463"/>
      <c r="CW79" s="33">
        <f t="shared" si="55"/>
        <v>0</v>
      </c>
      <c r="CX79" s="463"/>
      <c r="CY79" s="33">
        <f t="shared" si="52"/>
        <v>0</v>
      </c>
      <c r="CZ79" s="42">
        <f t="shared" si="59"/>
        <v>0</v>
      </c>
      <c r="DA79" s="27">
        <f t="shared" si="60"/>
        <v>0</v>
      </c>
    </row>
    <row r="80" spans="1:105" ht="12" hidden="1" customHeight="1" x14ac:dyDescent="0.2">
      <c r="A80" s="412">
        <f t="shared" ref="A80:B80" si="76">A33</f>
        <v>0</v>
      </c>
      <c r="B80" s="412">
        <f t="shared" si="76"/>
        <v>0</v>
      </c>
      <c r="C80" s="164">
        <f t="shared" si="66"/>
        <v>0</v>
      </c>
      <c r="D80" s="463"/>
      <c r="E80" s="33">
        <f t="shared" si="4"/>
        <v>0</v>
      </c>
      <c r="F80" s="463"/>
      <c r="G80" s="33">
        <f t="shared" si="5"/>
        <v>0</v>
      </c>
      <c r="H80" s="463"/>
      <c r="I80" s="33">
        <f t="shared" si="6"/>
        <v>0</v>
      </c>
      <c r="J80" s="463"/>
      <c r="K80" s="33">
        <f t="shared" si="7"/>
        <v>0</v>
      </c>
      <c r="L80" s="463"/>
      <c r="M80" s="33">
        <f t="shared" si="8"/>
        <v>0</v>
      </c>
      <c r="N80" s="463"/>
      <c r="O80" s="33">
        <f t="shared" si="9"/>
        <v>0</v>
      </c>
      <c r="P80" s="463"/>
      <c r="Q80" s="33">
        <f t="shared" si="10"/>
        <v>0</v>
      </c>
      <c r="R80" s="463"/>
      <c r="S80" s="33">
        <f t="shared" si="11"/>
        <v>0</v>
      </c>
      <c r="T80" s="463"/>
      <c r="U80" s="33">
        <f t="shared" si="12"/>
        <v>0</v>
      </c>
      <c r="V80" s="463"/>
      <c r="W80" s="33">
        <f t="shared" si="13"/>
        <v>0</v>
      </c>
      <c r="X80" s="463"/>
      <c r="Y80" s="33">
        <f t="shared" si="14"/>
        <v>0</v>
      </c>
      <c r="Z80" s="463"/>
      <c r="AA80" s="33">
        <f t="shared" si="15"/>
        <v>0</v>
      </c>
      <c r="AB80" s="463"/>
      <c r="AC80" s="33">
        <f t="shared" si="16"/>
        <v>0</v>
      </c>
      <c r="AD80" s="463"/>
      <c r="AE80" s="33">
        <f t="shared" si="17"/>
        <v>0</v>
      </c>
      <c r="AF80" s="463"/>
      <c r="AG80" s="33">
        <f t="shared" si="18"/>
        <v>0</v>
      </c>
      <c r="AH80" s="463"/>
      <c r="AI80" s="33">
        <f t="shared" si="19"/>
        <v>0</v>
      </c>
      <c r="AJ80" s="463"/>
      <c r="AK80" s="33">
        <f t="shared" si="20"/>
        <v>0</v>
      </c>
      <c r="AL80" s="463"/>
      <c r="AM80" s="33">
        <f t="shared" si="21"/>
        <v>0</v>
      </c>
      <c r="AN80" s="463"/>
      <c r="AO80" s="33">
        <f t="shared" si="22"/>
        <v>0</v>
      </c>
      <c r="AP80" s="463"/>
      <c r="AQ80" s="33">
        <f t="shared" si="23"/>
        <v>0</v>
      </c>
      <c r="AR80" s="463"/>
      <c r="AS80" s="33">
        <f t="shared" si="24"/>
        <v>0</v>
      </c>
      <c r="AT80" s="463"/>
      <c r="AU80" s="33">
        <f t="shared" si="25"/>
        <v>0</v>
      </c>
      <c r="AV80" s="463"/>
      <c r="AW80" s="33">
        <f t="shared" si="26"/>
        <v>0</v>
      </c>
      <c r="AX80" s="463"/>
      <c r="AY80" s="33">
        <f t="shared" si="27"/>
        <v>0</v>
      </c>
      <c r="AZ80" s="463"/>
      <c r="BA80" s="33">
        <f t="shared" si="28"/>
        <v>0</v>
      </c>
      <c r="BB80" s="463"/>
      <c r="BC80" s="33">
        <f t="shared" si="29"/>
        <v>0</v>
      </c>
      <c r="BD80" s="463"/>
      <c r="BE80" s="33">
        <f t="shared" si="30"/>
        <v>0</v>
      </c>
      <c r="BF80" s="463"/>
      <c r="BG80" s="33">
        <f t="shared" si="31"/>
        <v>0</v>
      </c>
      <c r="BH80" s="463"/>
      <c r="BI80" s="33">
        <f t="shared" si="32"/>
        <v>0</v>
      </c>
      <c r="BJ80" s="463"/>
      <c r="BK80" s="33">
        <f t="shared" si="33"/>
        <v>0</v>
      </c>
      <c r="BL80" s="463"/>
      <c r="BM80" s="33">
        <f t="shared" si="34"/>
        <v>0</v>
      </c>
      <c r="BN80" s="463"/>
      <c r="BO80" s="33">
        <f t="shared" si="35"/>
        <v>0</v>
      </c>
      <c r="BP80" s="463"/>
      <c r="BQ80" s="33">
        <f t="shared" si="36"/>
        <v>0</v>
      </c>
      <c r="BR80" s="463"/>
      <c r="BS80" s="33">
        <f t="shared" si="37"/>
        <v>0</v>
      </c>
      <c r="BT80" s="463"/>
      <c r="BU80" s="33">
        <f t="shared" si="38"/>
        <v>0</v>
      </c>
      <c r="BV80" s="463"/>
      <c r="BW80" s="33">
        <f t="shared" si="39"/>
        <v>0</v>
      </c>
      <c r="BX80" s="463"/>
      <c r="BY80" s="33">
        <f t="shared" si="40"/>
        <v>0</v>
      </c>
      <c r="BZ80" s="463"/>
      <c r="CA80" s="33">
        <f t="shared" si="41"/>
        <v>0</v>
      </c>
      <c r="CB80" s="463"/>
      <c r="CC80" s="33">
        <f t="shared" si="42"/>
        <v>0</v>
      </c>
      <c r="CD80" s="463"/>
      <c r="CE80" s="33">
        <f t="shared" si="43"/>
        <v>0</v>
      </c>
      <c r="CF80" s="463"/>
      <c r="CG80" s="33">
        <f t="shared" si="44"/>
        <v>0</v>
      </c>
      <c r="CH80" s="463"/>
      <c r="CI80" s="33">
        <f t="shared" si="45"/>
        <v>0</v>
      </c>
      <c r="CJ80" s="463"/>
      <c r="CK80" s="33">
        <f t="shared" si="46"/>
        <v>0</v>
      </c>
      <c r="CL80" s="463"/>
      <c r="CM80" s="33">
        <f t="shared" si="47"/>
        <v>0</v>
      </c>
      <c r="CN80" s="463"/>
      <c r="CO80" s="33">
        <f t="shared" si="48"/>
        <v>0</v>
      </c>
      <c r="CP80" s="463"/>
      <c r="CQ80" s="33">
        <f t="shared" si="49"/>
        <v>0</v>
      </c>
      <c r="CR80" s="463"/>
      <c r="CS80" s="33">
        <f t="shared" si="50"/>
        <v>0</v>
      </c>
      <c r="CT80" s="463"/>
      <c r="CU80" s="33">
        <f t="shared" si="51"/>
        <v>0</v>
      </c>
      <c r="CV80" s="463"/>
      <c r="CW80" s="33">
        <f t="shared" si="55"/>
        <v>0</v>
      </c>
      <c r="CX80" s="463"/>
      <c r="CY80" s="33">
        <f t="shared" si="52"/>
        <v>0</v>
      </c>
      <c r="CZ80" s="42">
        <f t="shared" si="59"/>
        <v>0</v>
      </c>
      <c r="DA80" s="27">
        <f t="shared" si="60"/>
        <v>0</v>
      </c>
    </row>
    <row r="81" spans="1:105" ht="12" hidden="1" customHeight="1" x14ac:dyDescent="0.2">
      <c r="A81" s="412">
        <f t="shared" ref="A81:B81" si="77">A34</f>
        <v>0</v>
      </c>
      <c r="B81" s="412">
        <f t="shared" si="77"/>
        <v>0</v>
      </c>
      <c r="C81" s="164">
        <f t="shared" si="66"/>
        <v>0</v>
      </c>
      <c r="D81" s="463"/>
      <c r="E81" s="33">
        <f t="shared" si="4"/>
        <v>0</v>
      </c>
      <c r="F81" s="463"/>
      <c r="G81" s="33">
        <f t="shared" si="5"/>
        <v>0</v>
      </c>
      <c r="H81" s="463"/>
      <c r="I81" s="33">
        <f t="shared" si="6"/>
        <v>0</v>
      </c>
      <c r="J81" s="463"/>
      <c r="K81" s="33">
        <f t="shared" si="7"/>
        <v>0</v>
      </c>
      <c r="L81" s="463"/>
      <c r="M81" s="33">
        <f t="shared" si="8"/>
        <v>0</v>
      </c>
      <c r="N81" s="463"/>
      <c r="O81" s="33">
        <f t="shared" si="9"/>
        <v>0</v>
      </c>
      <c r="P81" s="463"/>
      <c r="Q81" s="33">
        <f t="shared" si="10"/>
        <v>0</v>
      </c>
      <c r="R81" s="463"/>
      <c r="S81" s="33">
        <f t="shared" si="11"/>
        <v>0</v>
      </c>
      <c r="T81" s="463"/>
      <c r="U81" s="33">
        <f t="shared" si="12"/>
        <v>0</v>
      </c>
      <c r="V81" s="463"/>
      <c r="W81" s="33">
        <f t="shared" si="13"/>
        <v>0</v>
      </c>
      <c r="X81" s="463"/>
      <c r="Y81" s="33">
        <f t="shared" si="14"/>
        <v>0</v>
      </c>
      <c r="Z81" s="463"/>
      <c r="AA81" s="33">
        <f t="shared" si="15"/>
        <v>0</v>
      </c>
      <c r="AB81" s="463"/>
      <c r="AC81" s="33">
        <f t="shared" si="16"/>
        <v>0</v>
      </c>
      <c r="AD81" s="463"/>
      <c r="AE81" s="33">
        <f t="shared" si="17"/>
        <v>0</v>
      </c>
      <c r="AF81" s="463"/>
      <c r="AG81" s="33">
        <f t="shared" si="18"/>
        <v>0</v>
      </c>
      <c r="AH81" s="463"/>
      <c r="AI81" s="33">
        <f t="shared" si="19"/>
        <v>0</v>
      </c>
      <c r="AJ81" s="463"/>
      <c r="AK81" s="33">
        <f t="shared" si="20"/>
        <v>0</v>
      </c>
      <c r="AL81" s="463"/>
      <c r="AM81" s="33">
        <f t="shared" si="21"/>
        <v>0</v>
      </c>
      <c r="AN81" s="463"/>
      <c r="AO81" s="33">
        <f t="shared" si="22"/>
        <v>0</v>
      </c>
      <c r="AP81" s="463"/>
      <c r="AQ81" s="33">
        <f t="shared" si="23"/>
        <v>0</v>
      </c>
      <c r="AR81" s="463"/>
      <c r="AS81" s="33">
        <f t="shared" si="24"/>
        <v>0</v>
      </c>
      <c r="AT81" s="463"/>
      <c r="AU81" s="33">
        <f t="shared" si="25"/>
        <v>0</v>
      </c>
      <c r="AV81" s="463"/>
      <c r="AW81" s="33">
        <f t="shared" si="26"/>
        <v>0</v>
      </c>
      <c r="AX81" s="463"/>
      <c r="AY81" s="33">
        <f t="shared" si="27"/>
        <v>0</v>
      </c>
      <c r="AZ81" s="463"/>
      <c r="BA81" s="33">
        <f t="shared" si="28"/>
        <v>0</v>
      </c>
      <c r="BB81" s="463"/>
      <c r="BC81" s="33">
        <f t="shared" si="29"/>
        <v>0</v>
      </c>
      <c r="BD81" s="463"/>
      <c r="BE81" s="33">
        <f t="shared" si="30"/>
        <v>0</v>
      </c>
      <c r="BF81" s="463"/>
      <c r="BG81" s="33">
        <f t="shared" si="31"/>
        <v>0</v>
      </c>
      <c r="BH81" s="463"/>
      <c r="BI81" s="33">
        <f t="shared" si="32"/>
        <v>0</v>
      </c>
      <c r="BJ81" s="463"/>
      <c r="BK81" s="33">
        <f t="shared" si="33"/>
        <v>0</v>
      </c>
      <c r="BL81" s="463"/>
      <c r="BM81" s="33">
        <f t="shared" si="34"/>
        <v>0</v>
      </c>
      <c r="BN81" s="463"/>
      <c r="BO81" s="33">
        <f t="shared" si="35"/>
        <v>0</v>
      </c>
      <c r="BP81" s="463"/>
      <c r="BQ81" s="33">
        <f t="shared" si="36"/>
        <v>0</v>
      </c>
      <c r="BR81" s="463"/>
      <c r="BS81" s="33">
        <f t="shared" si="37"/>
        <v>0</v>
      </c>
      <c r="BT81" s="463"/>
      <c r="BU81" s="33">
        <f t="shared" si="38"/>
        <v>0</v>
      </c>
      <c r="BV81" s="463"/>
      <c r="BW81" s="33">
        <f t="shared" si="39"/>
        <v>0</v>
      </c>
      <c r="BX81" s="463"/>
      <c r="BY81" s="33">
        <f t="shared" si="40"/>
        <v>0</v>
      </c>
      <c r="BZ81" s="463"/>
      <c r="CA81" s="33">
        <f t="shared" si="41"/>
        <v>0</v>
      </c>
      <c r="CB81" s="463"/>
      <c r="CC81" s="33">
        <f t="shared" si="42"/>
        <v>0</v>
      </c>
      <c r="CD81" s="463"/>
      <c r="CE81" s="33">
        <f t="shared" si="43"/>
        <v>0</v>
      </c>
      <c r="CF81" s="463"/>
      <c r="CG81" s="33">
        <f t="shared" si="44"/>
        <v>0</v>
      </c>
      <c r="CH81" s="463"/>
      <c r="CI81" s="33">
        <f t="shared" si="45"/>
        <v>0</v>
      </c>
      <c r="CJ81" s="463"/>
      <c r="CK81" s="33">
        <f t="shared" si="46"/>
        <v>0</v>
      </c>
      <c r="CL81" s="463"/>
      <c r="CM81" s="33">
        <f t="shared" si="47"/>
        <v>0</v>
      </c>
      <c r="CN81" s="463"/>
      <c r="CO81" s="33">
        <f t="shared" si="48"/>
        <v>0</v>
      </c>
      <c r="CP81" s="463"/>
      <c r="CQ81" s="33">
        <f t="shared" si="49"/>
        <v>0</v>
      </c>
      <c r="CR81" s="463"/>
      <c r="CS81" s="33">
        <f t="shared" si="50"/>
        <v>0</v>
      </c>
      <c r="CT81" s="463"/>
      <c r="CU81" s="33">
        <f t="shared" si="51"/>
        <v>0</v>
      </c>
      <c r="CV81" s="463"/>
      <c r="CW81" s="33">
        <f t="shared" si="55"/>
        <v>0</v>
      </c>
      <c r="CX81" s="463"/>
      <c r="CY81" s="33">
        <f t="shared" si="52"/>
        <v>0</v>
      </c>
      <c r="CZ81" s="42">
        <f t="shared" si="59"/>
        <v>0</v>
      </c>
      <c r="DA81" s="27">
        <f t="shared" si="60"/>
        <v>0</v>
      </c>
    </row>
    <row r="82" spans="1:105" ht="12" hidden="1" customHeight="1" x14ac:dyDescent="0.2">
      <c r="A82" s="412">
        <f t="shared" ref="A82:B82" si="78">A35</f>
        <v>0</v>
      </c>
      <c r="B82" s="412">
        <f t="shared" si="78"/>
        <v>0</v>
      </c>
      <c r="C82" s="164">
        <f t="shared" si="66"/>
        <v>0</v>
      </c>
      <c r="D82" s="463"/>
      <c r="E82" s="33">
        <f t="shared" si="4"/>
        <v>0</v>
      </c>
      <c r="F82" s="463"/>
      <c r="G82" s="33">
        <f t="shared" si="5"/>
        <v>0</v>
      </c>
      <c r="H82" s="463"/>
      <c r="I82" s="33">
        <f t="shared" si="6"/>
        <v>0</v>
      </c>
      <c r="J82" s="463"/>
      <c r="K82" s="33">
        <f t="shared" si="7"/>
        <v>0</v>
      </c>
      <c r="L82" s="463"/>
      <c r="M82" s="33">
        <f t="shared" si="8"/>
        <v>0</v>
      </c>
      <c r="N82" s="463"/>
      <c r="O82" s="33">
        <f t="shared" si="9"/>
        <v>0</v>
      </c>
      <c r="P82" s="463"/>
      <c r="Q82" s="33">
        <f t="shared" si="10"/>
        <v>0</v>
      </c>
      <c r="R82" s="463"/>
      <c r="S82" s="33">
        <f t="shared" si="11"/>
        <v>0</v>
      </c>
      <c r="T82" s="463"/>
      <c r="U82" s="33">
        <f t="shared" si="12"/>
        <v>0</v>
      </c>
      <c r="V82" s="463"/>
      <c r="W82" s="33">
        <f t="shared" si="13"/>
        <v>0</v>
      </c>
      <c r="X82" s="463"/>
      <c r="Y82" s="33">
        <f t="shared" si="14"/>
        <v>0</v>
      </c>
      <c r="Z82" s="463"/>
      <c r="AA82" s="33">
        <f t="shared" si="15"/>
        <v>0</v>
      </c>
      <c r="AB82" s="463"/>
      <c r="AC82" s="33">
        <f t="shared" si="16"/>
        <v>0</v>
      </c>
      <c r="AD82" s="463"/>
      <c r="AE82" s="33">
        <f t="shared" si="17"/>
        <v>0</v>
      </c>
      <c r="AF82" s="463"/>
      <c r="AG82" s="33">
        <f t="shared" si="18"/>
        <v>0</v>
      </c>
      <c r="AH82" s="463"/>
      <c r="AI82" s="33">
        <f t="shared" si="19"/>
        <v>0</v>
      </c>
      <c r="AJ82" s="463"/>
      <c r="AK82" s="33">
        <f t="shared" si="20"/>
        <v>0</v>
      </c>
      <c r="AL82" s="463"/>
      <c r="AM82" s="33">
        <f t="shared" si="21"/>
        <v>0</v>
      </c>
      <c r="AN82" s="463"/>
      <c r="AO82" s="33">
        <f t="shared" si="22"/>
        <v>0</v>
      </c>
      <c r="AP82" s="463"/>
      <c r="AQ82" s="33">
        <f t="shared" si="23"/>
        <v>0</v>
      </c>
      <c r="AR82" s="463"/>
      <c r="AS82" s="33">
        <f t="shared" si="24"/>
        <v>0</v>
      </c>
      <c r="AT82" s="463"/>
      <c r="AU82" s="33">
        <f t="shared" si="25"/>
        <v>0</v>
      </c>
      <c r="AV82" s="463"/>
      <c r="AW82" s="33">
        <f t="shared" si="26"/>
        <v>0</v>
      </c>
      <c r="AX82" s="463"/>
      <c r="AY82" s="33">
        <f t="shared" si="27"/>
        <v>0</v>
      </c>
      <c r="AZ82" s="463"/>
      <c r="BA82" s="33">
        <f t="shared" si="28"/>
        <v>0</v>
      </c>
      <c r="BB82" s="463"/>
      <c r="BC82" s="33">
        <f t="shared" si="29"/>
        <v>0</v>
      </c>
      <c r="BD82" s="463"/>
      <c r="BE82" s="33">
        <f t="shared" si="30"/>
        <v>0</v>
      </c>
      <c r="BF82" s="463"/>
      <c r="BG82" s="33">
        <f t="shared" si="31"/>
        <v>0</v>
      </c>
      <c r="BH82" s="463"/>
      <c r="BI82" s="33">
        <f t="shared" si="32"/>
        <v>0</v>
      </c>
      <c r="BJ82" s="463"/>
      <c r="BK82" s="33">
        <f t="shared" si="33"/>
        <v>0</v>
      </c>
      <c r="BL82" s="463"/>
      <c r="BM82" s="33">
        <f t="shared" si="34"/>
        <v>0</v>
      </c>
      <c r="BN82" s="463"/>
      <c r="BO82" s="33">
        <f t="shared" si="35"/>
        <v>0</v>
      </c>
      <c r="BP82" s="463"/>
      <c r="BQ82" s="33">
        <f t="shared" si="36"/>
        <v>0</v>
      </c>
      <c r="BR82" s="463"/>
      <c r="BS82" s="33">
        <f t="shared" si="37"/>
        <v>0</v>
      </c>
      <c r="BT82" s="463"/>
      <c r="BU82" s="33">
        <f t="shared" si="38"/>
        <v>0</v>
      </c>
      <c r="BV82" s="463"/>
      <c r="BW82" s="33">
        <f t="shared" si="39"/>
        <v>0</v>
      </c>
      <c r="BX82" s="463"/>
      <c r="BY82" s="33">
        <f t="shared" si="40"/>
        <v>0</v>
      </c>
      <c r="BZ82" s="463"/>
      <c r="CA82" s="33">
        <f t="shared" si="41"/>
        <v>0</v>
      </c>
      <c r="CB82" s="463"/>
      <c r="CC82" s="33">
        <f t="shared" si="42"/>
        <v>0</v>
      </c>
      <c r="CD82" s="463"/>
      <c r="CE82" s="33">
        <f t="shared" si="43"/>
        <v>0</v>
      </c>
      <c r="CF82" s="463"/>
      <c r="CG82" s="33">
        <f t="shared" si="44"/>
        <v>0</v>
      </c>
      <c r="CH82" s="463"/>
      <c r="CI82" s="33">
        <f t="shared" si="45"/>
        <v>0</v>
      </c>
      <c r="CJ82" s="463"/>
      <c r="CK82" s="33">
        <f t="shared" si="46"/>
        <v>0</v>
      </c>
      <c r="CL82" s="463"/>
      <c r="CM82" s="33">
        <f t="shared" si="47"/>
        <v>0</v>
      </c>
      <c r="CN82" s="463"/>
      <c r="CO82" s="33">
        <f t="shared" si="48"/>
        <v>0</v>
      </c>
      <c r="CP82" s="463"/>
      <c r="CQ82" s="33">
        <f t="shared" si="49"/>
        <v>0</v>
      </c>
      <c r="CR82" s="463"/>
      <c r="CS82" s="33">
        <f t="shared" si="50"/>
        <v>0</v>
      </c>
      <c r="CT82" s="463"/>
      <c r="CU82" s="33">
        <f t="shared" si="51"/>
        <v>0</v>
      </c>
      <c r="CV82" s="463"/>
      <c r="CW82" s="33">
        <f t="shared" si="55"/>
        <v>0</v>
      </c>
      <c r="CX82" s="463"/>
      <c r="CY82" s="33">
        <f t="shared" si="52"/>
        <v>0</v>
      </c>
      <c r="CZ82" s="42">
        <f t="shared" si="59"/>
        <v>0</v>
      </c>
      <c r="DA82" s="27">
        <f t="shared" si="60"/>
        <v>0</v>
      </c>
    </row>
    <row r="83" spans="1:105" ht="12" hidden="1" customHeight="1" x14ac:dyDescent="0.2">
      <c r="A83" s="412">
        <f t="shared" ref="A83:B83" si="79">A36</f>
        <v>0</v>
      </c>
      <c r="B83" s="412">
        <f t="shared" si="79"/>
        <v>0</v>
      </c>
      <c r="C83" s="164">
        <f t="shared" si="66"/>
        <v>0</v>
      </c>
      <c r="D83" s="463"/>
      <c r="E83" s="33">
        <f t="shared" si="4"/>
        <v>0</v>
      </c>
      <c r="F83" s="463"/>
      <c r="G83" s="33">
        <f t="shared" si="5"/>
        <v>0</v>
      </c>
      <c r="H83" s="463"/>
      <c r="I83" s="33">
        <f t="shared" si="6"/>
        <v>0</v>
      </c>
      <c r="J83" s="463"/>
      <c r="K83" s="33">
        <f t="shared" si="7"/>
        <v>0</v>
      </c>
      <c r="L83" s="463"/>
      <c r="M83" s="33">
        <f t="shared" si="8"/>
        <v>0</v>
      </c>
      <c r="N83" s="463"/>
      <c r="O83" s="33">
        <f t="shared" si="9"/>
        <v>0</v>
      </c>
      <c r="P83" s="463"/>
      <c r="Q83" s="33">
        <f t="shared" si="10"/>
        <v>0</v>
      </c>
      <c r="R83" s="463"/>
      <c r="S83" s="33">
        <f t="shared" si="11"/>
        <v>0</v>
      </c>
      <c r="T83" s="463"/>
      <c r="U83" s="33">
        <f t="shared" si="12"/>
        <v>0</v>
      </c>
      <c r="V83" s="463"/>
      <c r="W83" s="33">
        <f t="shared" si="13"/>
        <v>0</v>
      </c>
      <c r="X83" s="463"/>
      <c r="Y83" s="33">
        <f t="shared" si="14"/>
        <v>0</v>
      </c>
      <c r="Z83" s="463"/>
      <c r="AA83" s="33">
        <f t="shared" si="15"/>
        <v>0</v>
      </c>
      <c r="AB83" s="463"/>
      <c r="AC83" s="33">
        <f t="shared" si="16"/>
        <v>0</v>
      </c>
      <c r="AD83" s="463"/>
      <c r="AE83" s="33">
        <f t="shared" si="17"/>
        <v>0</v>
      </c>
      <c r="AF83" s="463"/>
      <c r="AG83" s="33">
        <f t="shared" si="18"/>
        <v>0</v>
      </c>
      <c r="AH83" s="463"/>
      <c r="AI83" s="33">
        <f t="shared" si="19"/>
        <v>0</v>
      </c>
      <c r="AJ83" s="463"/>
      <c r="AK83" s="33">
        <f t="shared" si="20"/>
        <v>0</v>
      </c>
      <c r="AL83" s="463"/>
      <c r="AM83" s="33">
        <f t="shared" si="21"/>
        <v>0</v>
      </c>
      <c r="AN83" s="463"/>
      <c r="AO83" s="33">
        <f t="shared" si="22"/>
        <v>0</v>
      </c>
      <c r="AP83" s="463"/>
      <c r="AQ83" s="33">
        <f t="shared" si="23"/>
        <v>0</v>
      </c>
      <c r="AR83" s="463"/>
      <c r="AS83" s="33">
        <f t="shared" si="24"/>
        <v>0</v>
      </c>
      <c r="AT83" s="463"/>
      <c r="AU83" s="33">
        <f t="shared" si="25"/>
        <v>0</v>
      </c>
      <c r="AV83" s="463"/>
      <c r="AW83" s="33">
        <f t="shared" si="26"/>
        <v>0</v>
      </c>
      <c r="AX83" s="463"/>
      <c r="AY83" s="33">
        <f t="shared" si="27"/>
        <v>0</v>
      </c>
      <c r="AZ83" s="463"/>
      <c r="BA83" s="33">
        <f t="shared" si="28"/>
        <v>0</v>
      </c>
      <c r="BB83" s="463"/>
      <c r="BC83" s="33">
        <f t="shared" si="29"/>
        <v>0</v>
      </c>
      <c r="BD83" s="463"/>
      <c r="BE83" s="33">
        <f t="shared" si="30"/>
        <v>0</v>
      </c>
      <c r="BF83" s="463"/>
      <c r="BG83" s="33">
        <f t="shared" si="31"/>
        <v>0</v>
      </c>
      <c r="BH83" s="463"/>
      <c r="BI83" s="33">
        <f t="shared" si="32"/>
        <v>0</v>
      </c>
      <c r="BJ83" s="463"/>
      <c r="BK83" s="33">
        <f t="shared" si="33"/>
        <v>0</v>
      </c>
      <c r="BL83" s="463"/>
      <c r="BM83" s="33">
        <f t="shared" si="34"/>
        <v>0</v>
      </c>
      <c r="BN83" s="463"/>
      <c r="BO83" s="33">
        <f t="shared" si="35"/>
        <v>0</v>
      </c>
      <c r="BP83" s="463"/>
      <c r="BQ83" s="33">
        <f t="shared" si="36"/>
        <v>0</v>
      </c>
      <c r="BR83" s="463"/>
      <c r="BS83" s="33">
        <f t="shared" si="37"/>
        <v>0</v>
      </c>
      <c r="BT83" s="463"/>
      <c r="BU83" s="33">
        <f t="shared" si="38"/>
        <v>0</v>
      </c>
      <c r="BV83" s="463"/>
      <c r="BW83" s="33">
        <f t="shared" si="39"/>
        <v>0</v>
      </c>
      <c r="BX83" s="463"/>
      <c r="BY83" s="33">
        <f t="shared" si="40"/>
        <v>0</v>
      </c>
      <c r="BZ83" s="463"/>
      <c r="CA83" s="33">
        <f t="shared" si="41"/>
        <v>0</v>
      </c>
      <c r="CB83" s="463"/>
      <c r="CC83" s="33">
        <f t="shared" si="42"/>
        <v>0</v>
      </c>
      <c r="CD83" s="463"/>
      <c r="CE83" s="33">
        <f t="shared" si="43"/>
        <v>0</v>
      </c>
      <c r="CF83" s="463"/>
      <c r="CG83" s="33">
        <f t="shared" si="44"/>
        <v>0</v>
      </c>
      <c r="CH83" s="463"/>
      <c r="CI83" s="33">
        <f t="shared" si="45"/>
        <v>0</v>
      </c>
      <c r="CJ83" s="463"/>
      <c r="CK83" s="33">
        <f t="shared" si="46"/>
        <v>0</v>
      </c>
      <c r="CL83" s="463"/>
      <c r="CM83" s="33">
        <f t="shared" si="47"/>
        <v>0</v>
      </c>
      <c r="CN83" s="463"/>
      <c r="CO83" s="33">
        <f t="shared" si="48"/>
        <v>0</v>
      </c>
      <c r="CP83" s="463"/>
      <c r="CQ83" s="33">
        <f t="shared" si="49"/>
        <v>0</v>
      </c>
      <c r="CR83" s="463"/>
      <c r="CS83" s="33">
        <f t="shared" si="50"/>
        <v>0</v>
      </c>
      <c r="CT83" s="463"/>
      <c r="CU83" s="33">
        <f t="shared" si="51"/>
        <v>0</v>
      </c>
      <c r="CV83" s="463"/>
      <c r="CW83" s="33">
        <f t="shared" si="55"/>
        <v>0</v>
      </c>
      <c r="CX83" s="463"/>
      <c r="CY83" s="33">
        <f t="shared" si="52"/>
        <v>0</v>
      </c>
      <c r="CZ83" s="42">
        <f t="shared" si="59"/>
        <v>0</v>
      </c>
      <c r="DA83" s="27">
        <f t="shared" si="60"/>
        <v>0</v>
      </c>
    </row>
    <row r="84" spans="1:105" ht="12" hidden="1" customHeight="1" x14ac:dyDescent="0.2">
      <c r="A84" s="412">
        <f t="shared" ref="A84:B84" si="80">A37</f>
        <v>0</v>
      </c>
      <c r="B84" s="412">
        <f t="shared" si="80"/>
        <v>0</v>
      </c>
      <c r="C84" s="164">
        <f t="shared" si="66"/>
        <v>0</v>
      </c>
      <c r="D84" s="463"/>
      <c r="E84" s="33">
        <f t="shared" si="4"/>
        <v>0</v>
      </c>
      <c r="F84" s="463"/>
      <c r="G84" s="33">
        <f t="shared" si="5"/>
        <v>0</v>
      </c>
      <c r="H84" s="463"/>
      <c r="I84" s="33">
        <f t="shared" si="6"/>
        <v>0</v>
      </c>
      <c r="J84" s="463"/>
      <c r="K84" s="33">
        <f t="shared" si="7"/>
        <v>0</v>
      </c>
      <c r="L84" s="463"/>
      <c r="M84" s="33">
        <f t="shared" si="8"/>
        <v>0</v>
      </c>
      <c r="N84" s="463"/>
      <c r="O84" s="33">
        <f t="shared" si="9"/>
        <v>0</v>
      </c>
      <c r="P84" s="463"/>
      <c r="Q84" s="33">
        <f t="shared" si="10"/>
        <v>0</v>
      </c>
      <c r="R84" s="463"/>
      <c r="S84" s="33">
        <f t="shared" si="11"/>
        <v>0</v>
      </c>
      <c r="T84" s="463"/>
      <c r="U84" s="33">
        <f t="shared" si="12"/>
        <v>0</v>
      </c>
      <c r="V84" s="463"/>
      <c r="W84" s="33">
        <f t="shared" si="13"/>
        <v>0</v>
      </c>
      <c r="X84" s="463"/>
      <c r="Y84" s="33">
        <f t="shared" si="14"/>
        <v>0</v>
      </c>
      <c r="Z84" s="463"/>
      <c r="AA84" s="33">
        <f t="shared" si="15"/>
        <v>0</v>
      </c>
      <c r="AB84" s="463"/>
      <c r="AC84" s="33">
        <f t="shared" si="16"/>
        <v>0</v>
      </c>
      <c r="AD84" s="463"/>
      <c r="AE84" s="33">
        <f t="shared" si="17"/>
        <v>0</v>
      </c>
      <c r="AF84" s="463"/>
      <c r="AG84" s="33">
        <f t="shared" si="18"/>
        <v>0</v>
      </c>
      <c r="AH84" s="463"/>
      <c r="AI84" s="33">
        <f t="shared" si="19"/>
        <v>0</v>
      </c>
      <c r="AJ84" s="463"/>
      <c r="AK84" s="33">
        <f t="shared" si="20"/>
        <v>0</v>
      </c>
      <c r="AL84" s="463"/>
      <c r="AM84" s="33">
        <f t="shared" si="21"/>
        <v>0</v>
      </c>
      <c r="AN84" s="463"/>
      <c r="AO84" s="33">
        <f t="shared" si="22"/>
        <v>0</v>
      </c>
      <c r="AP84" s="463"/>
      <c r="AQ84" s="33">
        <f t="shared" si="23"/>
        <v>0</v>
      </c>
      <c r="AR84" s="463"/>
      <c r="AS84" s="33">
        <f t="shared" si="24"/>
        <v>0</v>
      </c>
      <c r="AT84" s="463"/>
      <c r="AU84" s="33">
        <f t="shared" si="25"/>
        <v>0</v>
      </c>
      <c r="AV84" s="463"/>
      <c r="AW84" s="33">
        <f t="shared" si="26"/>
        <v>0</v>
      </c>
      <c r="AX84" s="463"/>
      <c r="AY84" s="33">
        <f t="shared" si="27"/>
        <v>0</v>
      </c>
      <c r="AZ84" s="463"/>
      <c r="BA84" s="33">
        <f t="shared" si="28"/>
        <v>0</v>
      </c>
      <c r="BB84" s="463"/>
      <c r="BC84" s="33">
        <f t="shared" si="29"/>
        <v>0</v>
      </c>
      <c r="BD84" s="463"/>
      <c r="BE84" s="33">
        <f t="shared" si="30"/>
        <v>0</v>
      </c>
      <c r="BF84" s="463"/>
      <c r="BG84" s="33">
        <f t="shared" si="31"/>
        <v>0</v>
      </c>
      <c r="BH84" s="463"/>
      <c r="BI84" s="33">
        <f t="shared" si="32"/>
        <v>0</v>
      </c>
      <c r="BJ84" s="463"/>
      <c r="BK84" s="33">
        <f t="shared" si="33"/>
        <v>0</v>
      </c>
      <c r="BL84" s="463"/>
      <c r="BM84" s="33">
        <f t="shared" si="34"/>
        <v>0</v>
      </c>
      <c r="BN84" s="463"/>
      <c r="BO84" s="33">
        <f t="shared" si="35"/>
        <v>0</v>
      </c>
      <c r="BP84" s="463"/>
      <c r="BQ84" s="33">
        <f t="shared" si="36"/>
        <v>0</v>
      </c>
      <c r="BR84" s="463"/>
      <c r="BS84" s="33">
        <f t="shared" si="37"/>
        <v>0</v>
      </c>
      <c r="BT84" s="463"/>
      <c r="BU84" s="33">
        <f t="shared" si="38"/>
        <v>0</v>
      </c>
      <c r="BV84" s="463"/>
      <c r="BW84" s="33">
        <f t="shared" si="39"/>
        <v>0</v>
      </c>
      <c r="BX84" s="463"/>
      <c r="BY84" s="33">
        <f t="shared" si="40"/>
        <v>0</v>
      </c>
      <c r="BZ84" s="463"/>
      <c r="CA84" s="33">
        <f t="shared" si="41"/>
        <v>0</v>
      </c>
      <c r="CB84" s="463"/>
      <c r="CC84" s="33">
        <f t="shared" si="42"/>
        <v>0</v>
      </c>
      <c r="CD84" s="463"/>
      <c r="CE84" s="33">
        <f t="shared" si="43"/>
        <v>0</v>
      </c>
      <c r="CF84" s="463"/>
      <c r="CG84" s="33">
        <f t="shared" si="44"/>
        <v>0</v>
      </c>
      <c r="CH84" s="463"/>
      <c r="CI84" s="33">
        <f t="shared" si="45"/>
        <v>0</v>
      </c>
      <c r="CJ84" s="463"/>
      <c r="CK84" s="33">
        <f t="shared" si="46"/>
        <v>0</v>
      </c>
      <c r="CL84" s="463"/>
      <c r="CM84" s="33">
        <f t="shared" si="47"/>
        <v>0</v>
      </c>
      <c r="CN84" s="463"/>
      <c r="CO84" s="33">
        <f t="shared" si="48"/>
        <v>0</v>
      </c>
      <c r="CP84" s="463"/>
      <c r="CQ84" s="33">
        <f t="shared" si="49"/>
        <v>0</v>
      </c>
      <c r="CR84" s="463"/>
      <c r="CS84" s="33">
        <f t="shared" si="50"/>
        <v>0</v>
      </c>
      <c r="CT84" s="463"/>
      <c r="CU84" s="33">
        <f t="shared" si="51"/>
        <v>0</v>
      </c>
      <c r="CV84" s="463"/>
      <c r="CW84" s="33">
        <f t="shared" si="55"/>
        <v>0</v>
      </c>
      <c r="CX84" s="463"/>
      <c r="CY84" s="33">
        <f t="shared" si="52"/>
        <v>0</v>
      </c>
      <c r="CZ84" s="42">
        <f t="shared" si="59"/>
        <v>0</v>
      </c>
      <c r="DA84" s="27">
        <f t="shared" si="60"/>
        <v>0</v>
      </c>
    </row>
    <row r="85" spans="1:105" ht="12" hidden="1" customHeight="1" x14ac:dyDescent="0.2">
      <c r="A85" s="412">
        <f t="shared" ref="A85:B85" si="81">A38</f>
        <v>0</v>
      </c>
      <c r="B85" s="412">
        <f t="shared" si="81"/>
        <v>0</v>
      </c>
      <c r="C85" s="164">
        <f t="shared" si="66"/>
        <v>0</v>
      </c>
      <c r="D85" s="463"/>
      <c r="E85" s="33">
        <f t="shared" si="4"/>
        <v>0</v>
      </c>
      <c r="F85" s="463"/>
      <c r="G85" s="33">
        <f t="shared" si="5"/>
        <v>0</v>
      </c>
      <c r="H85" s="463"/>
      <c r="I85" s="33">
        <f t="shared" si="6"/>
        <v>0</v>
      </c>
      <c r="J85" s="463"/>
      <c r="K85" s="33">
        <f t="shared" si="7"/>
        <v>0</v>
      </c>
      <c r="L85" s="463"/>
      <c r="M85" s="33">
        <f t="shared" si="8"/>
        <v>0</v>
      </c>
      <c r="N85" s="463"/>
      <c r="O85" s="33">
        <f t="shared" si="9"/>
        <v>0</v>
      </c>
      <c r="P85" s="463"/>
      <c r="Q85" s="33">
        <f t="shared" si="10"/>
        <v>0</v>
      </c>
      <c r="R85" s="463"/>
      <c r="S85" s="33">
        <f t="shared" si="11"/>
        <v>0</v>
      </c>
      <c r="T85" s="463"/>
      <c r="U85" s="33">
        <f t="shared" si="12"/>
        <v>0</v>
      </c>
      <c r="V85" s="463"/>
      <c r="W85" s="33">
        <f t="shared" si="13"/>
        <v>0</v>
      </c>
      <c r="X85" s="463"/>
      <c r="Y85" s="33">
        <f t="shared" si="14"/>
        <v>0</v>
      </c>
      <c r="Z85" s="463"/>
      <c r="AA85" s="33">
        <f t="shared" si="15"/>
        <v>0</v>
      </c>
      <c r="AB85" s="463"/>
      <c r="AC85" s="33">
        <f t="shared" si="16"/>
        <v>0</v>
      </c>
      <c r="AD85" s="463"/>
      <c r="AE85" s="33">
        <f t="shared" si="17"/>
        <v>0</v>
      </c>
      <c r="AF85" s="463"/>
      <c r="AG85" s="33">
        <f t="shared" si="18"/>
        <v>0</v>
      </c>
      <c r="AH85" s="463"/>
      <c r="AI85" s="33">
        <f t="shared" si="19"/>
        <v>0</v>
      </c>
      <c r="AJ85" s="463"/>
      <c r="AK85" s="33">
        <f t="shared" si="20"/>
        <v>0</v>
      </c>
      <c r="AL85" s="463"/>
      <c r="AM85" s="33">
        <f t="shared" si="21"/>
        <v>0</v>
      </c>
      <c r="AN85" s="463"/>
      <c r="AO85" s="33">
        <f t="shared" si="22"/>
        <v>0</v>
      </c>
      <c r="AP85" s="463"/>
      <c r="AQ85" s="33">
        <f t="shared" si="23"/>
        <v>0</v>
      </c>
      <c r="AR85" s="463"/>
      <c r="AS85" s="33">
        <f t="shared" si="24"/>
        <v>0</v>
      </c>
      <c r="AT85" s="463"/>
      <c r="AU85" s="33">
        <f t="shared" si="25"/>
        <v>0</v>
      </c>
      <c r="AV85" s="463"/>
      <c r="AW85" s="33">
        <f t="shared" si="26"/>
        <v>0</v>
      </c>
      <c r="AX85" s="463"/>
      <c r="AY85" s="33">
        <f t="shared" si="27"/>
        <v>0</v>
      </c>
      <c r="AZ85" s="463"/>
      <c r="BA85" s="33">
        <f t="shared" si="28"/>
        <v>0</v>
      </c>
      <c r="BB85" s="463"/>
      <c r="BC85" s="33">
        <f t="shared" si="29"/>
        <v>0</v>
      </c>
      <c r="BD85" s="463"/>
      <c r="BE85" s="33">
        <f t="shared" si="30"/>
        <v>0</v>
      </c>
      <c r="BF85" s="463"/>
      <c r="BG85" s="33">
        <f t="shared" si="31"/>
        <v>0</v>
      </c>
      <c r="BH85" s="463"/>
      <c r="BI85" s="33">
        <f t="shared" si="32"/>
        <v>0</v>
      </c>
      <c r="BJ85" s="463"/>
      <c r="BK85" s="33">
        <f t="shared" si="33"/>
        <v>0</v>
      </c>
      <c r="BL85" s="463"/>
      <c r="BM85" s="33">
        <f t="shared" si="34"/>
        <v>0</v>
      </c>
      <c r="BN85" s="463"/>
      <c r="BO85" s="33">
        <f t="shared" si="35"/>
        <v>0</v>
      </c>
      <c r="BP85" s="463"/>
      <c r="BQ85" s="33">
        <f t="shared" si="36"/>
        <v>0</v>
      </c>
      <c r="BR85" s="463"/>
      <c r="BS85" s="33">
        <f t="shared" si="37"/>
        <v>0</v>
      </c>
      <c r="BT85" s="463"/>
      <c r="BU85" s="33">
        <f t="shared" si="38"/>
        <v>0</v>
      </c>
      <c r="BV85" s="463"/>
      <c r="BW85" s="33">
        <f t="shared" si="39"/>
        <v>0</v>
      </c>
      <c r="BX85" s="463"/>
      <c r="BY85" s="33">
        <f t="shared" si="40"/>
        <v>0</v>
      </c>
      <c r="BZ85" s="463"/>
      <c r="CA85" s="33">
        <f t="shared" si="41"/>
        <v>0</v>
      </c>
      <c r="CB85" s="463"/>
      <c r="CC85" s="33">
        <f t="shared" si="42"/>
        <v>0</v>
      </c>
      <c r="CD85" s="463"/>
      <c r="CE85" s="33">
        <f t="shared" si="43"/>
        <v>0</v>
      </c>
      <c r="CF85" s="463"/>
      <c r="CG85" s="33">
        <f t="shared" si="44"/>
        <v>0</v>
      </c>
      <c r="CH85" s="463"/>
      <c r="CI85" s="33">
        <f t="shared" si="45"/>
        <v>0</v>
      </c>
      <c r="CJ85" s="463"/>
      <c r="CK85" s="33">
        <f t="shared" si="46"/>
        <v>0</v>
      </c>
      <c r="CL85" s="463"/>
      <c r="CM85" s="33">
        <f t="shared" si="47"/>
        <v>0</v>
      </c>
      <c r="CN85" s="463"/>
      <c r="CO85" s="33">
        <f t="shared" si="48"/>
        <v>0</v>
      </c>
      <c r="CP85" s="463"/>
      <c r="CQ85" s="33">
        <f t="shared" si="49"/>
        <v>0</v>
      </c>
      <c r="CR85" s="463"/>
      <c r="CS85" s="33">
        <f t="shared" si="50"/>
        <v>0</v>
      </c>
      <c r="CT85" s="463"/>
      <c r="CU85" s="33">
        <f t="shared" si="51"/>
        <v>0</v>
      </c>
      <c r="CV85" s="463"/>
      <c r="CW85" s="33">
        <f t="shared" si="55"/>
        <v>0</v>
      </c>
      <c r="CX85" s="463"/>
      <c r="CY85" s="33">
        <f t="shared" si="52"/>
        <v>0</v>
      </c>
      <c r="CZ85" s="42">
        <f t="shared" si="59"/>
        <v>0</v>
      </c>
      <c r="DA85" s="27">
        <f t="shared" si="60"/>
        <v>0</v>
      </c>
    </row>
    <row r="86" spans="1:105" ht="12" hidden="1" customHeight="1" x14ac:dyDescent="0.2">
      <c r="A86" s="412">
        <f t="shared" ref="A86:B86" si="82">A39</f>
        <v>0</v>
      </c>
      <c r="B86" s="412">
        <f t="shared" si="82"/>
        <v>0</v>
      </c>
      <c r="C86" s="164">
        <f t="shared" si="66"/>
        <v>0</v>
      </c>
      <c r="D86" s="463"/>
      <c r="E86" s="33">
        <f t="shared" si="4"/>
        <v>0</v>
      </c>
      <c r="F86" s="463"/>
      <c r="G86" s="33">
        <f t="shared" si="5"/>
        <v>0</v>
      </c>
      <c r="H86" s="463"/>
      <c r="I86" s="33">
        <f t="shared" si="6"/>
        <v>0</v>
      </c>
      <c r="J86" s="463"/>
      <c r="K86" s="33">
        <f t="shared" si="7"/>
        <v>0</v>
      </c>
      <c r="L86" s="463"/>
      <c r="M86" s="33">
        <f t="shared" si="8"/>
        <v>0</v>
      </c>
      <c r="N86" s="463"/>
      <c r="O86" s="33">
        <f t="shared" si="9"/>
        <v>0</v>
      </c>
      <c r="P86" s="463"/>
      <c r="Q86" s="33">
        <f t="shared" si="10"/>
        <v>0</v>
      </c>
      <c r="R86" s="463"/>
      <c r="S86" s="33">
        <f t="shared" si="11"/>
        <v>0</v>
      </c>
      <c r="T86" s="463"/>
      <c r="U86" s="33">
        <f t="shared" si="12"/>
        <v>0</v>
      </c>
      <c r="V86" s="463"/>
      <c r="W86" s="33">
        <f t="shared" si="13"/>
        <v>0</v>
      </c>
      <c r="X86" s="463"/>
      <c r="Y86" s="33">
        <f t="shared" si="14"/>
        <v>0</v>
      </c>
      <c r="Z86" s="463"/>
      <c r="AA86" s="33">
        <f t="shared" si="15"/>
        <v>0</v>
      </c>
      <c r="AB86" s="463"/>
      <c r="AC86" s="33">
        <f t="shared" si="16"/>
        <v>0</v>
      </c>
      <c r="AD86" s="463"/>
      <c r="AE86" s="33">
        <f t="shared" si="17"/>
        <v>0</v>
      </c>
      <c r="AF86" s="463"/>
      <c r="AG86" s="33">
        <f t="shared" si="18"/>
        <v>0</v>
      </c>
      <c r="AH86" s="463"/>
      <c r="AI86" s="33">
        <f t="shared" si="19"/>
        <v>0</v>
      </c>
      <c r="AJ86" s="463"/>
      <c r="AK86" s="33">
        <f t="shared" si="20"/>
        <v>0</v>
      </c>
      <c r="AL86" s="463"/>
      <c r="AM86" s="33">
        <f t="shared" si="21"/>
        <v>0</v>
      </c>
      <c r="AN86" s="463"/>
      <c r="AO86" s="33">
        <f t="shared" si="22"/>
        <v>0</v>
      </c>
      <c r="AP86" s="463"/>
      <c r="AQ86" s="33">
        <f t="shared" si="23"/>
        <v>0</v>
      </c>
      <c r="AR86" s="463"/>
      <c r="AS86" s="33">
        <f t="shared" si="24"/>
        <v>0</v>
      </c>
      <c r="AT86" s="463"/>
      <c r="AU86" s="33">
        <f t="shared" si="25"/>
        <v>0</v>
      </c>
      <c r="AV86" s="463"/>
      <c r="AW86" s="33">
        <f t="shared" si="26"/>
        <v>0</v>
      </c>
      <c r="AX86" s="463"/>
      <c r="AY86" s="33">
        <f t="shared" si="27"/>
        <v>0</v>
      </c>
      <c r="AZ86" s="463"/>
      <c r="BA86" s="33">
        <f t="shared" si="28"/>
        <v>0</v>
      </c>
      <c r="BB86" s="463"/>
      <c r="BC86" s="33">
        <f t="shared" si="29"/>
        <v>0</v>
      </c>
      <c r="BD86" s="463"/>
      <c r="BE86" s="33">
        <f t="shared" si="30"/>
        <v>0</v>
      </c>
      <c r="BF86" s="463"/>
      <c r="BG86" s="33">
        <f t="shared" si="31"/>
        <v>0</v>
      </c>
      <c r="BH86" s="463"/>
      <c r="BI86" s="33">
        <f t="shared" si="32"/>
        <v>0</v>
      </c>
      <c r="BJ86" s="463"/>
      <c r="BK86" s="33">
        <f t="shared" si="33"/>
        <v>0</v>
      </c>
      <c r="BL86" s="463"/>
      <c r="BM86" s="33">
        <f t="shared" si="34"/>
        <v>0</v>
      </c>
      <c r="BN86" s="463"/>
      <c r="BO86" s="33">
        <f t="shared" si="35"/>
        <v>0</v>
      </c>
      <c r="BP86" s="463"/>
      <c r="BQ86" s="33">
        <f t="shared" si="36"/>
        <v>0</v>
      </c>
      <c r="BR86" s="463"/>
      <c r="BS86" s="33">
        <f t="shared" si="37"/>
        <v>0</v>
      </c>
      <c r="BT86" s="463"/>
      <c r="BU86" s="33">
        <f t="shared" si="38"/>
        <v>0</v>
      </c>
      <c r="BV86" s="463"/>
      <c r="BW86" s="33">
        <f t="shared" si="39"/>
        <v>0</v>
      </c>
      <c r="BX86" s="463"/>
      <c r="BY86" s="33">
        <f t="shared" si="40"/>
        <v>0</v>
      </c>
      <c r="BZ86" s="463"/>
      <c r="CA86" s="33">
        <f t="shared" si="41"/>
        <v>0</v>
      </c>
      <c r="CB86" s="463"/>
      <c r="CC86" s="33">
        <f t="shared" si="42"/>
        <v>0</v>
      </c>
      <c r="CD86" s="463"/>
      <c r="CE86" s="33">
        <f t="shared" si="43"/>
        <v>0</v>
      </c>
      <c r="CF86" s="463"/>
      <c r="CG86" s="33">
        <f t="shared" si="44"/>
        <v>0</v>
      </c>
      <c r="CH86" s="463"/>
      <c r="CI86" s="33">
        <f t="shared" si="45"/>
        <v>0</v>
      </c>
      <c r="CJ86" s="463"/>
      <c r="CK86" s="33">
        <f t="shared" si="46"/>
        <v>0</v>
      </c>
      <c r="CL86" s="463"/>
      <c r="CM86" s="33">
        <f t="shared" si="47"/>
        <v>0</v>
      </c>
      <c r="CN86" s="463"/>
      <c r="CO86" s="33">
        <f t="shared" si="48"/>
        <v>0</v>
      </c>
      <c r="CP86" s="463"/>
      <c r="CQ86" s="33">
        <f t="shared" si="49"/>
        <v>0</v>
      </c>
      <c r="CR86" s="463"/>
      <c r="CS86" s="33">
        <f t="shared" si="50"/>
        <v>0</v>
      </c>
      <c r="CT86" s="463"/>
      <c r="CU86" s="33">
        <f t="shared" si="51"/>
        <v>0</v>
      </c>
      <c r="CV86" s="463"/>
      <c r="CW86" s="33">
        <f t="shared" si="55"/>
        <v>0</v>
      </c>
      <c r="CX86" s="463"/>
      <c r="CY86" s="33">
        <f t="shared" si="52"/>
        <v>0</v>
      </c>
      <c r="CZ86" s="42">
        <f t="shared" si="59"/>
        <v>0</v>
      </c>
      <c r="DA86" s="27">
        <f t="shared" si="60"/>
        <v>0</v>
      </c>
    </row>
    <row r="87" spans="1:105" ht="12" hidden="1" customHeight="1" x14ac:dyDescent="0.2">
      <c r="A87" s="412">
        <f t="shared" ref="A87:B87" si="83">A40</f>
        <v>0</v>
      </c>
      <c r="B87" s="412">
        <f t="shared" si="83"/>
        <v>0</v>
      </c>
      <c r="C87" s="164">
        <f t="shared" si="66"/>
        <v>0</v>
      </c>
      <c r="D87" s="463"/>
      <c r="E87" s="33">
        <f t="shared" si="4"/>
        <v>0</v>
      </c>
      <c r="F87" s="463"/>
      <c r="G87" s="33">
        <f t="shared" si="5"/>
        <v>0</v>
      </c>
      <c r="H87" s="463"/>
      <c r="I87" s="33">
        <f t="shared" si="6"/>
        <v>0</v>
      </c>
      <c r="J87" s="463"/>
      <c r="K87" s="33">
        <f t="shared" si="7"/>
        <v>0</v>
      </c>
      <c r="L87" s="463"/>
      <c r="M87" s="33">
        <f t="shared" si="8"/>
        <v>0</v>
      </c>
      <c r="N87" s="463"/>
      <c r="O87" s="33">
        <f t="shared" si="9"/>
        <v>0</v>
      </c>
      <c r="P87" s="463"/>
      <c r="Q87" s="33">
        <f t="shared" si="10"/>
        <v>0</v>
      </c>
      <c r="R87" s="463"/>
      <c r="S87" s="33">
        <f t="shared" si="11"/>
        <v>0</v>
      </c>
      <c r="T87" s="463"/>
      <c r="U87" s="33">
        <f t="shared" si="12"/>
        <v>0</v>
      </c>
      <c r="V87" s="463"/>
      <c r="W87" s="33">
        <f t="shared" si="13"/>
        <v>0</v>
      </c>
      <c r="X87" s="463"/>
      <c r="Y87" s="33">
        <f t="shared" si="14"/>
        <v>0</v>
      </c>
      <c r="Z87" s="463"/>
      <c r="AA87" s="33">
        <f t="shared" si="15"/>
        <v>0</v>
      </c>
      <c r="AB87" s="463"/>
      <c r="AC87" s="33">
        <f t="shared" si="16"/>
        <v>0</v>
      </c>
      <c r="AD87" s="463"/>
      <c r="AE87" s="33">
        <f t="shared" si="17"/>
        <v>0</v>
      </c>
      <c r="AF87" s="463"/>
      <c r="AG87" s="33">
        <f t="shared" si="18"/>
        <v>0</v>
      </c>
      <c r="AH87" s="463"/>
      <c r="AI87" s="33">
        <f t="shared" si="19"/>
        <v>0</v>
      </c>
      <c r="AJ87" s="463"/>
      <c r="AK87" s="33">
        <f t="shared" si="20"/>
        <v>0</v>
      </c>
      <c r="AL87" s="463"/>
      <c r="AM87" s="33">
        <f t="shared" si="21"/>
        <v>0</v>
      </c>
      <c r="AN87" s="463"/>
      <c r="AO87" s="33">
        <f t="shared" si="22"/>
        <v>0</v>
      </c>
      <c r="AP87" s="463"/>
      <c r="AQ87" s="33">
        <f t="shared" si="23"/>
        <v>0</v>
      </c>
      <c r="AR87" s="463"/>
      <c r="AS87" s="33">
        <f t="shared" si="24"/>
        <v>0</v>
      </c>
      <c r="AT87" s="463"/>
      <c r="AU87" s="33">
        <f t="shared" si="25"/>
        <v>0</v>
      </c>
      <c r="AV87" s="463"/>
      <c r="AW87" s="33">
        <f t="shared" si="26"/>
        <v>0</v>
      </c>
      <c r="AX87" s="463"/>
      <c r="AY87" s="33">
        <f t="shared" si="27"/>
        <v>0</v>
      </c>
      <c r="AZ87" s="463"/>
      <c r="BA87" s="33">
        <f t="shared" si="28"/>
        <v>0</v>
      </c>
      <c r="BB87" s="463"/>
      <c r="BC87" s="33">
        <f t="shared" si="29"/>
        <v>0</v>
      </c>
      <c r="BD87" s="463"/>
      <c r="BE87" s="33">
        <f t="shared" si="30"/>
        <v>0</v>
      </c>
      <c r="BF87" s="463"/>
      <c r="BG87" s="33">
        <f t="shared" si="31"/>
        <v>0</v>
      </c>
      <c r="BH87" s="463"/>
      <c r="BI87" s="33">
        <f t="shared" si="32"/>
        <v>0</v>
      </c>
      <c r="BJ87" s="463"/>
      <c r="BK87" s="33">
        <f t="shared" si="33"/>
        <v>0</v>
      </c>
      <c r="BL87" s="463"/>
      <c r="BM87" s="33">
        <f t="shared" si="34"/>
        <v>0</v>
      </c>
      <c r="BN87" s="463"/>
      <c r="BO87" s="33">
        <f t="shared" si="35"/>
        <v>0</v>
      </c>
      <c r="BP87" s="463"/>
      <c r="BQ87" s="33">
        <f t="shared" si="36"/>
        <v>0</v>
      </c>
      <c r="BR87" s="463"/>
      <c r="BS87" s="33">
        <f t="shared" si="37"/>
        <v>0</v>
      </c>
      <c r="BT87" s="463"/>
      <c r="BU87" s="33">
        <f t="shared" si="38"/>
        <v>0</v>
      </c>
      <c r="BV87" s="463"/>
      <c r="BW87" s="33">
        <f t="shared" si="39"/>
        <v>0</v>
      </c>
      <c r="BX87" s="463"/>
      <c r="BY87" s="33">
        <f t="shared" si="40"/>
        <v>0</v>
      </c>
      <c r="BZ87" s="463"/>
      <c r="CA87" s="33">
        <f t="shared" si="41"/>
        <v>0</v>
      </c>
      <c r="CB87" s="463"/>
      <c r="CC87" s="33">
        <f t="shared" si="42"/>
        <v>0</v>
      </c>
      <c r="CD87" s="463"/>
      <c r="CE87" s="33">
        <f t="shared" si="43"/>
        <v>0</v>
      </c>
      <c r="CF87" s="463"/>
      <c r="CG87" s="33">
        <f t="shared" si="44"/>
        <v>0</v>
      </c>
      <c r="CH87" s="463"/>
      <c r="CI87" s="33">
        <f t="shared" si="45"/>
        <v>0</v>
      </c>
      <c r="CJ87" s="463"/>
      <c r="CK87" s="33">
        <f t="shared" si="46"/>
        <v>0</v>
      </c>
      <c r="CL87" s="463"/>
      <c r="CM87" s="33">
        <f t="shared" si="47"/>
        <v>0</v>
      </c>
      <c r="CN87" s="463"/>
      <c r="CO87" s="33">
        <f t="shared" si="48"/>
        <v>0</v>
      </c>
      <c r="CP87" s="463"/>
      <c r="CQ87" s="33">
        <f t="shared" si="49"/>
        <v>0</v>
      </c>
      <c r="CR87" s="463"/>
      <c r="CS87" s="33">
        <f t="shared" si="50"/>
        <v>0</v>
      </c>
      <c r="CT87" s="463"/>
      <c r="CU87" s="33">
        <f t="shared" si="51"/>
        <v>0</v>
      </c>
      <c r="CV87" s="463"/>
      <c r="CW87" s="33">
        <f t="shared" si="55"/>
        <v>0</v>
      </c>
      <c r="CX87" s="463"/>
      <c r="CY87" s="33">
        <f t="shared" si="52"/>
        <v>0</v>
      </c>
      <c r="CZ87" s="42">
        <f t="shared" si="59"/>
        <v>0</v>
      </c>
      <c r="DA87" s="27">
        <f t="shared" si="60"/>
        <v>0</v>
      </c>
    </row>
    <row r="88" spans="1:105" ht="12" hidden="1" customHeight="1" x14ac:dyDescent="0.2">
      <c r="A88" s="412">
        <f t="shared" ref="A88:B88" si="84">A41</f>
        <v>0</v>
      </c>
      <c r="B88" s="412">
        <f t="shared" si="84"/>
        <v>0</v>
      </c>
      <c r="C88" s="164">
        <f t="shared" si="66"/>
        <v>0</v>
      </c>
      <c r="D88" s="463"/>
      <c r="E88" s="33">
        <f t="shared" si="4"/>
        <v>0</v>
      </c>
      <c r="F88" s="463"/>
      <c r="G88" s="33">
        <f t="shared" si="5"/>
        <v>0</v>
      </c>
      <c r="H88" s="463"/>
      <c r="I88" s="33">
        <f t="shared" si="6"/>
        <v>0</v>
      </c>
      <c r="J88" s="463"/>
      <c r="K88" s="33">
        <f t="shared" si="7"/>
        <v>0</v>
      </c>
      <c r="L88" s="463"/>
      <c r="M88" s="33">
        <f t="shared" si="8"/>
        <v>0</v>
      </c>
      <c r="N88" s="463"/>
      <c r="O88" s="33">
        <f t="shared" si="9"/>
        <v>0</v>
      </c>
      <c r="P88" s="463"/>
      <c r="Q88" s="33">
        <f t="shared" si="10"/>
        <v>0</v>
      </c>
      <c r="R88" s="463"/>
      <c r="S88" s="33">
        <f t="shared" si="11"/>
        <v>0</v>
      </c>
      <c r="T88" s="463"/>
      <c r="U88" s="33">
        <f t="shared" si="12"/>
        <v>0</v>
      </c>
      <c r="V88" s="463"/>
      <c r="W88" s="33">
        <f t="shared" si="13"/>
        <v>0</v>
      </c>
      <c r="X88" s="463"/>
      <c r="Y88" s="33">
        <f t="shared" si="14"/>
        <v>0</v>
      </c>
      <c r="Z88" s="463"/>
      <c r="AA88" s="33">
        <f t="shared" si="15"/>
        <v>0</v>
      </c>
      <c r="AB88" s="463"/>
      <c r="AC88" s="33">
        <f t="shared" si="16"/>
        <v>0</v>
      </c>
      <c r="AD88" s="463"/>
      <c r="AE88" s="33">
        <f t="shared" si="17"/>
        <v>0</v>
      </c>
      <c r="AF88" s="463"/>
      <c r="AG88" s="33">
        <f t="shared" si="18"/>
        <v>0</v>
      </c>
      <c r="AH88" s="463"/>
      <c r="AI88" s="33">
        <f t="shared" si="19"/>
        <v>0</v>
      </c>
      <c r="AJ88" s="463"/>
      <c r="AK88" s="33">
        <f t="shared" si="20"/>
        <v>0</v>
      </c>
      <c r="AL88" s="463"/>
      <c r="AM88" s="33">
        <f t="shared" si="21"/>
        <v>0</v>
      </c>
      <c r="AN88" s="463"/>
      <c r="AO88" s="33">
        <f t="shared" si="22"/>
        <v>0</v>
      </c>
      <c r="AP88" s="463"/>
      <c r="AQ88" s="33">
        <f t="shared" si="23"/>
        <v>0</v>
      </c>
      <c r="AR88" s="463"/>
      <c r="AS88" s="33">
        <f t="shared" si="24"/>
        <v>0</v>
      </c>
      <c r="AT88" s="463"/>
      <c r="AU88" s="33">
        <f t="shared" si="25"/>
        <v>0</v>
      </c>
      <c r="AV88" s="463"/>
      <c r="AW88" s="33">
        <f t="shared" si="26"/>
        <v>0</v>
      </c>
      <c r="AX88" s="463"/>
      <c r="AY88" s="33">
        <f t="shared" si="27"/>
        <v>0</v>
      </c>
      <c r="AZ88" s="463"/>
      <c r="BA88" s="33">
        <f t="shared" si="28"/>
        <v>0</v>
      </c>
      <c r="BB88" s="463"/>
      <c r="BC88" s="33">
        <f t="shared" si="29"/>
        <v>0</v>
      </c>
      <c r="BD88" s="463"/>
      <c r="BE88" s="33">
        <f t="shared" si="30"/>
        <v>0</v>
      </c>
      <c r="BF88" s="463"/>
      <c r="BG88" s="33">
        <f t="shared" si="31"/>
        <v>0</v>
      </c>
      <c r="BH88" s="463"/>
      <c r="BI88" s="33">
        <f t="shared" si="32"/>
        <v>0</v>
      </c>
      <c r="BJ88" s="463"/>
      <c r="BK88" s="33">
        <f t="shared" si="33"/>
        <v>0</v>
      </c>
      <c r="BL88" s="463"/>
      <c r="BM88" s="33">
        <f t="shared" si="34"/>
        <v>0</v>
      </c>
      <c r="BN88" s="463"/>
      <c r="BO88" s="33">
        <f t="shared" si="35"/>
        <v>0</v>
      </c>
      <c r="BP88" s="463"/>
      <c r="BQ88" s="33">
        <f t="shared" si="36"/>
        <v>0</v>
      </c>
      <c r="BR88" s="463"/>
      <c r="BS88" s="33">
        <f t="shared" si="37"/>
        <v>0</v>
      </c>
      <c r="BT88" s="463"/>
      <c r="BU88" s="33">
        <f t="shared" si="38"/>
        <v>0</v>
      </c>
      <c r="BV88" s="463"/>
      <c r="BW88" s="33">
        <f t="shared" si="39"/>
        <v>0</v>
      </c>
      <c r="BX88" s="463"/>
      <c r="BY88" s="33">
        <f t="shared" si="40"/>
        <v>0</v>
      </c>
      <c r="BZ88" s="463"/>
      <c r="CA88" s="33">
        <f t="shared" si="41"/>
        <v>0</v>
      </c>
      <c r="CB88" s="463"/>
      <c r="CC88" s="33">
        <f t="shared" si="42"/>
        <v>0</v>
      </c>
      <c r="CD88" s="463"/>
      <c r="CE88" s="33">
        <f t="shared" si="43"/>
        <v>0</v>
      </c>
      <c r="CF88" s="463"/>
      <c r="CG88" s="33">
        <f t="shared" si="44"/>
        <v>0</v>
      </c>
      <c r="CH88" s="463"/>
      <c r="CI88" s="33">
        <f t="shared" si="45"/>
        <v>0</v>
      </c>
      <c r="CJ88" s="463"/>
      <c r="CK88" s="33">
        <f t="shared" si="46"/>
        <v>0</v>
      </c>
      <c r="CL88" s="463"/>
      <c r="CM88" s="33">
        <f t="shared" si="47"/>
        <v>0</v>
      </c>
      <c r="CN88" s="463"/>
      <c r="CO88" s="33">
        <f t="shared" si="48"/>
        <v>0</v>
      </c>
      <c r="CP88" s="463"/>
      <c r="CQ88" s="33">
        <f t="shared" si="49"/>
        <v>0</v>
      </c>
      <c r="CR88" s="463"/>
      <c r="CS88" s="33">
        <f t="shared" si="50"/>
        <v>0</v>
      </c>
      <c r="CT88" s="463"/>
      <c r="CU88" s="33">
        <f t="shared" si="51"/>
        <v>0</v>
      </c>
      <c r="CV88" s="463"/>
      <c r="CW88" s="33">
        <f t="shared" si="55"/>
        <v>0</v>
      </c>
      <c r="CX88" s="463"/>
      <c r="CY88" s="33">
        <f t="shared" si="52"/>
        <v>0</v>
      </c>
      <c r="CZ88" s="42">
        <f t="shared" si="59"/>
        <v>0</v>
      </c>
      <c r="DA88" s="27">
        <f t="shared" si="60"/>
        <v>0</v>
      </c>
    </row>
    <row r="89" spans="1:105" ht="12" hidden="1" customHeight="1" x14ac:dyDescent="0.2">
      <c r="A89" s="412">
        <f t="shared" ref="A89:B89" si="85">A42</f>
        <v>0</v>
      </c>
      <c r="B89" s="412">
        <f t="shared" si="85"/>
        <v>0</v>
      </c>
      <c r="C89" s="164">
        <f t="shared" si="66"/>
        <v>0</v>
      </c>
      <c r="D89" s="463"/>
      <c r="E89" s="33">
        <f t="shared" si="4"/>
        <v>0</v>
      </c>
      <c r="F89" s="463"/>
      <c r="G89" s="33">
        <f t="shared" si="5"/>
        <v>0</v>
      </c>
      <c r="H89" s="463"/>
      <c r="I89" s="33">
        <f t="shared" si="6"/>
        <v>0</v>
      </c>
      <c r="J89" s="463"/>
      <c r="K89" s="33">
        <f t="shared" si="7"/>
        <v>0</v>
      </c>
      <c r="L89" s="463"/>
      <c r="M89" s="33">
        <f t="shared" si="8"/>
        <v>0</v>
      </c>
      <c r="N89" s="463"/>
      <c r="O89" s="33">
        <f t="shared" si="9"/>
        <v>0</v>
      </c>
      <c r="P89" s="463"/>
      <c r="Q89" s="33">
        <f t="shared" si="10"/>
        <v>0</v>
      </c>
      <c r="R89" s="463"/>
      <c r="S89" s="33">
        <f t="shared" si="11"/>
        <v>0</v>
      </c>
      <c r="T89" s="463"/>
      <c r="U89" s="33">
        <f t="shared" si="12"/>
        <v>0</v>
      </c>
      <c r="V89" s="463"/>
      <c r="W89" s="33">
        <f t="shared" si="13"/>
        <v>0</v>
      </c>
      <c r="X89" s="463"/>
      <c r="Y89" s="33">
        <f t="shared" si="14"/>
        <v>0</v>
      </c>
      <c r="Z89" s="463"/>
      <c r="AA89" s="33">
        <f t="shared" si="15"/>
        <v>0</v>
      </c>
      <c r="AB89" s="463"/>
      <c r="AC89" s="33">
        <f t="shared" si="16"/>
        <v>0</v>
      </c>
      <c r="AD89" s="463"/>
      <c r="AE89" s="33">
        <f t="shared" si="17"/>
        <v>0</v>
      </c>
      <c r="AF89" s="463"/>
      <c r="AG89" s="33">
        <f t="shared" si="18"/>
        <v>0</v>
      </c>
      <c r="AH89" s="463"/>
      <c r="AI89" s="33">
        <f t="shared" si="19"/>
        <v>0</v>
      </c>
      <c r="AJ89" s="463"/>
      <c r="AK89" s="33">
        <f t="shared" si="20"/>
        <v>0</v>
      </c>
      <c r="AL89" s="463"/>
      <c r="AM89" s="33">
        <f t="shared" si="21"/>
        <v>0</v>
      </c>
      <c r="AN89" s="463"/>
      <c r="AO89" s="33">
        <f t="shared" si="22"/>
        <v>0</v>
      </c>
      <c r="AP89" s="463"/>
      <c r="AQ89" s="33">
        <f t="shared" si="23"/>
        <v>0</v>
      </c>
      <c r="AR89" s="463"/>
      <c r="AS89" s="33">
        <f t="shared" si="24"/>
        <v>0</v>
      </c>
      <c r="AT89" s="463"/>
      <c r="AU89" s="33">
        <f t="shared" si="25"/>
        <v>0</v>
      </c>
      <c r="AV89" s="463"/>
      <c r="AW89" s="33">
        <f t="shared" si="26"/>
        <v>0</v>
      </c>
      <c r="AX89" s="463"/>
      <c r="AY89" s="33">
        <f t="shared" si="27"/>
        <v>0</v>
      </c>
      <c r="AZ89" s="463"/>
      <c r="BA89" s="33">
        <f t="shared" si="28"/>
        <v>0</v>
      </c>
      <c r="BB89" s="463"/>
      <c r="BC89" s="33">
        <f t="shared" si="29"/>
        <v>0</v>
      </c>
      <c r="BD89" s="463"/>
      <c r="BE89" s="33">
        <f t="shared" si="30"/>
        <v>0</v>
      </c>
      <c r="BF89" s="463"/>
      <c r="BG89" s="33">
        <f t="shared" si="31"/>
        <v>0</v>
      </c>
      <c r="BH89" s="463"/>
      <c r="BI89" s="33">
        <f t="shared" si="32"/>
        <v>0</v>
      </c>
      <c r="BJ89" s="463"/>
      <c r="BK89" s="33">
        <f t="shared" si="33"/>
        <v>0</v>
      </c>
      <c r="BL89" s="463"/>
      <c r="BM89" s="33">
        <f t="shared" si="34"/>
        <v>0</v>
      </c>
      <c r="BN89" s="463"/>
      <c r="BO89" s="33">
        <f t="shared" si="35"/>
        <v>0</v>
      </c>
      <c r="BP89" s="463"/>
      <c r="BQ89" s="33">
        <f t="shared" si="36"/>
        <v>0</v>
      </c>
      <c r="BR89" s="463"/>
      <c r="BS89" s="33">
        <f t="shared" si="37"/>
        <v>0</v>
      </c>
      <c r="BT89" s="463"/>
      <c r="BU89" s="33">
        <f t="shared" si="38"/>
        <v>0</v>
      </c>
      <c r="BV89" s="463"/>
      <c r="BW89" s="33">
        <f t="shared" si="39"/>
        <v>0</v>
      </c>
      <c r="BX89" s="463"/>
      <c r="BY89" s="33">
        <f t="shared" si="40"/>
        <v>0</v>
      </c>
      <c r="BZ89" s="463"/>
      <c r="CA89" s="33">
        <f t="shared" si="41"/>
        <v>0</v>
      </c>
      <c r="CB89" s="463"/>
      <c r="CC89" s="33">
        <f t="shared" si="42"/>
        <v>0</v>
      </c>
      <c r="CD89" s="463"/>
      <c r="CE89" s="33">
        <f t="shared" si="43"/>
        <v>0</v>
      </c>
      <c r="CF89" s="463"/>
      <c r="CG89" s="33">
        <f t="shared" si="44"/>
        <v>0</v>
      </c>
      <c r="CH89" s="463"/>
      <c r="CI89" s="33">
        <f t="shared" si="45"/>
        <v>0</v>
      </c>
      <c r="CJ89" s="463"/>
      <c r="CK89" s="33">
        <f t="shared" si="46"/>
        <v>0</v>
      </c>
      <c r="CL89" s="463"/>
      <c r="CM89" s="33">
        <f t="shared" si="47"/>
        <v>0</v>
      </c>
      <c r="CN89" s="463"/>
      <c r="CO89" s="33">
        <f t="shared" si="48"/>
        <v>0</v>
      </c>
      <c r="CP89" s="463"/>
      <c r="CQ89" s="33">
        <f t="shared" si="49"/>
        <v>0</v>
      </c>
      <c r="CR89" s="463"/>
      <c r="CS89" s="33">
        <f t="shared" si="50"/>
        <v>0</v>
      </c>
      <c r="CT89" s="463"/>
      <c r="CU89" s="33">
        <f t="shared" si="51"/>
        <v>0</v>
      </c>
      <c r="CV89" s="463"/>
      <c r="CW89" s="33">
        <f t="shared" si="55"/>
        <v>0</v>
      </c>
      <c r="CX89" s="463"/>
      <c r="CY89" s="33">
        <f t="shared" si="52"/>
        <v>0</v>
      </c>
      <c r="CZ89" s="42">
        <f t="shared" si="59"/>
        <v>0</v>
      </c>
      <c r="DA89" s="27">
        <f t="shared" si="60"/>
        <v>0</v>
      </c>
    </row>
    <row r="90" spans="1:105" ht="12" hidden="1" customHeight="1" x14ac:dyDescent="0.2">
      <c r="A90" s="412">
        <f t="shared" ref="A90:B90" si="86">A43</f>
        <v>0</v>
      </c>
      <c r="B90" s="412">
        <f t="shared" si="86"/>
        <v>0</v>
      </c>
      <c r="C90" s="164">
        <f>L43</f>
        <v>0</v>
      </c>
      <c r="D90" s="330"/>
      <c r="E90" s="33">
        <f t="shared" si="4"/>
        <v>0</v>
      </c>
      <c r="F90" s="330"/>
      <c r="G90" s="33">
        <f t="shared" si="5"/>
        <v>0</v>
      </c>
      <c r="H90" s="330"/>
      <c r="I90" s="33">
        <f t="shared" si="6"/>
        <v>0</v>
      </c>
      <c r="J90" s="330"/>
      <c r="K90" s="33">
        <f t="shared" si="7"/>
        <v>0</v>
      </c>
      <c r="L90" s="330"/>
      <c r="M90" s="33">
        <f t="shared" si="8"/>
        <v>0</v>
      </c>
      <c r="N90" s="330"/>
      <c r="O90" s="33">
        <f t="shared" si="9"/>
        <v>0</v>
      </c>
      <c r="P90" s="330"/>
      <c r="Q90" s="33">
        <f t="shared" si="10"/>
        <v>0</v>
      </c>
      <c r="R90" s="330"/>
      <c r="S90" s="33">
        <f t="shared" si="11"/>
        <v>0</v>
      </c>
      <c r="T90" s="330"/>
      <c r="U90" s="33">
        <f t="shared" si="12"/>
        <v>0</v>
      </c>
      <c r="V90" s="330"/>
      <c r="W90" s="33">
        <f t="shared" si="13"/>
        <v>0</v>
      </c>
      <c r="X90" s="330"/>
      <c r="Y90" s="33">
        <f t="shared" si="14"/>
        <v>0</v>
      </c>
      <c r="Z90" s="330"/>
      <c r="AA90" s="33">
        <f t="shared" si="15"/>
        <v>0</v>
      </c>
      <c r="AB90" s="330"/>
      <c r="AC90" s="33">
        <f t="shared" si="16"/>
        <v>0</v>
      </c>
      <c r="AD90" s="330"/>
      <c r="AE90" s="33">
        <f t="shared" si="17"/>
        <v>0</v>
      </c>
      <c r="AF90" s="330"/>
      <c r="AG90" s="33">
        <f t="shared" si="18"/>
        <v>0</v>
      </c>
      <c r="AH90" s="330"/>
      <c r="AI90" s="33">
        <f t="shared" si="19"/>
        <v>0</v>
      </c>
      <c r="AJ90" s="330"/>
      <c r="AK90" s="33">
        <f t="shared" si="20"/>
        <v>0</v>
      </c>
      <c r="AL90" s="330"/>
      <c r="AM90" s="33">
        <f t="shared" si="21"/>
        <v>0</v>
      </c>
      <c r="AN90" s="330"/>
      <c r="AO90" s="33">
        <f t="shared" si="22"/>
        <v>0</v>
      </c>
      <c r="AP90" s="330"/>
      <c r="AQ90" s="33">
        <f t="shared" si="23"/>
        <v>0</v>
      </c>
      <c r="AR90" s="330"/>
      <c r="AS90" s="33">
        <f t="shared" si="24"/>
        <v>0</v>
      </c>
      <c r="AT90" s="330"/>
      <c r="AU90" s="33">
        <f t="shared" si="25"/>
        <v>0</v>
      </c>
      <c r="AV90" s="330"/>
      <c r="AW90" s="33">
        <f t="shared" si="26"/>
        <v>0</v>
      </c>
      <c r="AX90" s="330"/>
      <c r="AY90" s="33">
        <f t="shared" si="27"/>
        <v>0</v>
      </c>
      <c r="AZ90" s="330"/>
      <c r="BA90" s="33">
        <f t="shared" si="28"/>
        <v>0</v>
      </c>
      <c r="BB90" s="330"/>
      <c r="BC90" s="33">
        <f t="shared" si="29"/>
        <v>0</v>
      </c>
      <c r="BD90" s="330"/>
      <c r="BE90" s="33">
        <f t="shared" si="30"/>
        <v>0</v>
      </c>
      <c r="BF90" s="330"/>
      <c r="BG90" s="33">
        <f t="shared" si="31"/>
        <v>0</v>
      </c>
      <c r="BH90" s="330"/>
      <c r="BI90" s="33">
        <f t="shared" si="32"/>
        <v>0</v>
      </c>
      <c r="BJ90" s="330"/>
      <c r="BK90" s="33">
        <f t="shared" si="33"/>
        <v>0</v>
      </c>
      <c r="BL90" s="330"/>
      <c r="BM90" s="33">
        <f t="shared" si="34"/>
        <v>0</v>
      </c>
      <c r="BN90" s="330"/>
      <c r="BO90" s="33">
        <f t="shared" si="35"/>
        <v>0</v>
      </c>
      <c r="BP90" s="330"/>
      <c r="BQ90" s="33">
        <f t="shared" si="36"/>
        <v>0</v>
      </c>
      <c r="BR90" s="330"/>
      <c r="BS90" s="33">
        <f t="shared" si="37"/>
        <v>0</v>
      </c>
      <c r="BT90" s="330"/>
      <c r="BU90" s="33">
        <f t="shared" si="38"/>
        <v>0</v>
      </c>
      <c r="BV90" s="330"/>
      <c r="BW90" s="33">
        <f t="shared" si="39"/>
        <v>0</v>
      </c>
      <c r="BX90" s="330"/>
      <c r="BY90" s="33">
        <f t="shared" si="40"/>
        <v>0</v>
      </c>
      <c r="BZ90" s="330"/>
      <c r="CA90" s="33">
        <f t="shared" si="41"/>
        <v>0</v>
      </c>
      <c r="CB90" s="330"/>
      <c r="CC90" s="33">
        <f t="shared" si="42"/>
        <v>0</v>
      </c>
      <c r="CD90" s="330"/>
      <c r="CE90" s="33">
        <f t="shared" si="43"/>
        <v>0</v>
      </c>
      <c r="CF90" s="330"/>
      <c r="CG90" s="33">
        <f t="shared" si="44"/>
        <v>0</v>
      </c>
      <c r="CH90" s="330"/>
      <c r="CI90" s="33">
        <f t="shared" si="45"/>
        <v>0</v>
      </c>
      <c r="CJ90" s="330"/>
      <c r="CK90" s="33">
        <f t="shared" si="46"/>
        <v>0</v>
      </c>
      <c r="CL90" s="330"/>
      <c r="CM90" s="33">
        <f t="shared" si="47"/>
        <v>0</v>
      </c>
      <c r="CN90" s="330"/>
      <c r="CO90" s="33">
        <f t="shared" si="48"/>
        <v>0</v>
      </c>
      <c r="CP90" s="330"/>
      <c r="CQ90" s="33">
        <f t="shared" si="49"/>
        <v>0</v>
      </c>
      <c r="CR90" s="330"/>
      <c r="CS90" s="33">
        <f t="shared" si="50"/>
        <v>0</v>
      </c>
      <c r="CT90" s="330"/>
      <c r="CU90" s="33">
        <f t="shared" si="51"/>
        <v>0</v>
      </c>
      <c r="CV90" s="330"/>
      <c r="CW90" s="33">
        <f t="shared" si="55"/>
        <v>0</v>
      </c>
      <c r="CX90" s="330"/>
      <c r="CY90" s="33">
        <f t="shared" si="52"/>
        <v>0</v>
      </c>
      <c r="CZ90" s="42">
        <f t="shared" si="59"/>
        <v>0</v>
      </c>
      <c r="DA90" s="27">
        <f t="shared" si="60"/>
        <v>0</v>
      </c>
    </row>
    <row r="91" spans="1:105" ht="12" hidden="1" customHeight="1" x14ac:dyDescent="0.2">
      <c r="A91" s="412">
        <f t="shared" ref="A91:B91" si="87">A44</f>
        <v>0</v>
      </c>
      <c r="B91" s="412">
        <f t="shared" si="87"/>
        <v>0</v>
      </c>
      <c r="C91" s="164">
        <f>L44</f>
        <v>0</v>
      </c>
      <c r="D91" s="330"/>
      <c r="E91" s="33">
        <f t="shared" si="4"/>
        <v>0</v>
      </c>
      <c r="F91" s="330"/>
      <c r="G91" s="33">
        <f t="shared" si="5"/>
        <v>0</v>
      </c>
      <c r="H91" s="330"/>
      <c r="I91" s="33">
        <f t="shared" si="6"/>
        <v>0</v>
      </c>
      <c r="J91" s="330"/>
      <c r="K91" s="33">
        <f t="shared" si="7"/>
        <v>0</v>
      </c>
      <c r="L91" s="330"/>
      <c r="M91" s="33">
        <f t="shared" si="8"/>
        <v>0</v>
      </c>
      <c r="N91" s="330"/>
      <c r="O91" s="33">
        <f t="shared" si="9"/>
        <v>0</v>
      </c>
      <c r="P91" s="330"/>
      <c r="Q91" s="33">
        <f t="shared" si="10"/>
        <v>0</v>
      </c>
      <c r="R91" s="330"/>
      <c r="S91" s="33">
        <f t="shared" si="11"/>
        <v>0</v>
      </c>
      <c r="T91" s="330"/>
      <c r="U91" s="33">
        <f t="shared" si="12"/>
        <v>0</v>
      </c>
      <c r="V91" s="330"/>
      <c r="W91" s="33">
        <f t="shared" si="13"/>
        <v>0</v>
      </c>
      <c r="X91" s="330"/>
      <c r="Y91" s="33">
        <f t="shared" si="14"/>
        <v>0</v>
      </c>
      <c r="Z91" s="330"/>
      <c r="AA91" s="33">
        <f t="shared" si="15"/>
        <v>0</v>
      </c>
      <c r="AB91" s="330"/>
      <c r="AC91" s="33">
        <f t="shared" si="16"/>
        <v>0</v>
      </c>
      <c r="AD91" s="330"/>
      <c r="AE91" s="33">
        <f t="shared" si="17"/>
        <v>0</v>
      </c>
      <c r="AF91" s="330"/>
      <c r="AG91" s="33">
        <f t="shared" si="18"/>
        <v>0</v>
      </c>
      <c r="AH91" s="330"/>
      <c r="AI91" s="33">
        <f t="shared" si="19"/>
        <v>0</v>
      </c>
      <c r="AJ91" s="330"/>
      <c r="AK91" s="33">
        <f t="shared" si="20"/>
        <v>0</v>
      </c>
      <c r="AL91" s="330"/>
      <c r="AM91" s="33">
        <f t="shared" si="21"/>
        <v>0</v>
      </c>
      <c r="AN91" s="330"/>
      <c r="AO91" s="33">
        <f t="shared" si="22"/>
        <v>0</v>
      </c>
      <c r="AP91" s="330"/>
      <c r="AQ91" s="33">
        <f t="shared" si="23"/>
        <v>0</v>
      </c>
      <c r="AR91" s="330"/>
      <c r="AS91" s="33">
        <f t="shared" si="24"/>
        <v>0</v>
      </c>
      <c r="AT91" s="330"/>
      <c r="AU91" s="33">
        <f t="shared" si="25"/>
        <v>0</v>
      </c>
      <c r="AV91" s="330"/>
      <c r="AW91" s="33">
        <f t="shared" si="26"/>
        <v>0</v>
      </c>
      <c r="AX91" s="330"/>
      <c r="AY91" s="33">
        <f t="shared" si="27"/>
        <v>0</v>
      </c>
      <c r="AZ91" s="330"/>
      <c r="BA91" s="33">
        <f t="shared" si="28"/>
        <v>0</v>
      </c>
      <c r="BB91" s="330"/>
      <c r="BC91" s="33">
        <f t="shared" si="29"/>
        <v>0</v>
      </c>
      <c r="BD91" s="330"/>
      <c r="BE91" s="33">
        <f t="shared" si="30"/>
        <v>0</v>
      </c>
      <c r="BF91" s="330"/>
      <c r="BG91" s="33">
        <f t="shared" si="31"/>
        <v>0</v>
      </c>
      <c r="BH91" s="330"/>
      <c r="BI91" s="33">
        <f t="shared" si="32"/>
        <v>0</v>
      </c>
      <c r="BJ91" s="330"/>
      <c r="BK91" s="33">
        <f t="shared" si="33"/>
        <v>0</v>
      </c>
      <c r="BL91" s="330"/>
      <c r="BM91" s="33">
        <f t="shared" si="34"/>
        <v>0</v>
      </c>
      <c r="BN91" s="330"/>
      <c r="BO91" s="33">
        <f t="shared" si="35"/>
        <v>0</v>
      </c>
      <c r="BP91" s="330"/>
      <c r="BQ91" s="33">
        <f t="shared" si="36"/>
        <v>0</v>
      </c>
      <c r="BR91" s="330"/>
      <c r="BS91" s="33">
        <f t="shared" si="37"/>
        <v>0</v>
      </c>
      <c r="BT91" s="330"/>
      <c r="BU91" s="33">
        <f t="shared" si="38"/>
        <v>0</v>
      </c>
      <c r="BV91" s="330"/>
      <c r="BW91" s="33">
        <f t="shared" si="39"/>
        <v>0</v>
      </c>
      <c r="BX91" s="330"/>
      <c r="BY91" s="33">
        <f t="shared" si="40"/>
        <v>0</v>
      </c>
      <c r="BZ91" s="330"/>
      <c r="CA91" s="33">
        <f t="shared" si="41"/>
        <v>0</v>
      </c>
      <c r="CB91" s="330"/>
      <c r="CC91" s="33">
        <f t="shared" si="42"/>
        <v>0</v>
      </c>
      <c r="CD91" s="330"/>
      <c r="CE91" s="33">
        <f t="shared" si="43"/>
        <v>0</v>
      </c>
      <c r="CF91" s="330"/>
      <c r="CG91" s="33">
        <f t="shared" si="44"/>
        <v>0</v>
      </c>
      <c r="CH91" s="330"/>
      <c r="CI91" s="33">
        <f t="shared" si="45"/>
        <v>0</v>
      </c>
      <c r="CJ91" s="330"/>
      <c r="CK91" s="33">
        <f t="shared" si="46"/>
        <v>0</v>
      </c>
      <c r="CL91" s="330"/>
      <c r="CM91" s="33">
        <f t="shared" si="47"/>
        <v>0</v>
      </c>
      <c r="CN91" s="330"/>
      <c r="CO91" s="33">
        <f t="shared" si="48"/>
        <v>0</v>
      </c>
      <c r="CP91" s="330"/>
      <c r="CQ91" s="33">
        <f t="shared" si="49"/>
        <v>0</v>
      </c>
      <c r="CR91" s="330"/>
      <c r="CS91" s="33">
        <f t="shared" si="50"/>
        <v>0</v>
      </c>
      <c r="CT91" s="330"/>
      <c r="CU91" s="33">
        <f t="shared" si="51"/>
        <v>0</v>
      </c>
      <c r="CV91" s="330"/>
      <c r="CW91" s="33">
        <f t="shared" si="55"/>
        <v>0</v>
      </c>
      <c r="CX91" s="330"/>
      <c r="CY91" s="33">
        <f t="shared" si="52"/>
        <v>0</v>
      </c>
      <c r="CZ91" s="42">
        <f t="shared" si="53"/>
        <v>0</v>
      </c>
      <c r="DA91" s="27">
        <f t="shared" si="56"/>
        <v>0</v>
      </c>
    </row>
    <row r="92" spans="1:105" ht="12" hidden="1" customHeight="1" x14ac:dyDescent="0.2">
      <c r="A92" s="412">
        <f t="shared" ref="A92:B92" si="88">A45</f>
        <v>0</v>
      </c>
      <c r="B92" s="412">
        <f t="shared" si="88"/>
        <v>0</v>
      </c>
      <c r="C92" s="164">
        <f>L45</f>
        <v>0</v>
      </c>
      <c r="D92" s="330"/>
      <c r="E92" s="33">
        <f t="shared" si="4"/>
        <v>0</v>
      </c>
      <c r="F92" s="330"/>
      <c r="G92" s="33">
        <f t="shared" si="5"/>
        <v>0</v>
      </c>
      <c r="H92" s="330"/>
      <c r="I92" s="33">
        <f t="shared" si="6"/>
        <v>0</v>
      </c>
      <c r="J92" s="330"/>
      <c r="K92" s="33">
        <f t="shared" si="7"/>
        <v>0</v>
      </c>
      <c r="L92" s="330"/>
      <c r="M92" s="33">
        <f t="shared" si="8"/>
        <v>0</v>
      </c>
      <c r="N92" s="330"/>
      <c r="O92" s="33">
        <f t="shared" si="9"/>
        <v>0</v>
      </c>
      <c r="P92" s="330"/>
      <c r="Q92" s="33">
        <f t="shared" si="10"/>
        <v>0</v>
      </c>
      <c r="R92" s="330"/>
      <c r="S92" s="33">
        <f t="shared" si="11"/>
        <v>0</v>
      </c>
      <c r="T92" s="330"/>
      <c r="U92" s="33">
        <f t="shared" si="12"/>
        <v>0</v>
      </c>
      <c r="V92" s="330"/>
      <c r="W92" s="33">
        <f t="shared" si="13"/>
        <v>0</v>
      </c>
      <c r="X92" s="330"/>
      <c r="Y92" s="33">
        <f t="shared" si="14"/>
        <v>0</v>
      </c>
      <c r="Z92" s="330"/>
      <c r="AA92" s="33">
        <f t="shared" si="15"/>
        <v>0</v>
      </c>
      <c r="AB92" s="330"/>
      <c r="AC92" s="33">
        <f t="shared" si="16"/>
        <v>0</v>
      </c>
      <c r="AD92" s="330"/>
      <c r="AE92" s="33">
        <f t="shared" si="17"/>
        <v>0</v>
      </c>
      <c r="AF92" s="330"/>
      <c r="AG92" s="33">
        <f t="shared" si="18"/>
        <v>0</v>
      </c>
      <c r="AH92" s="330"/>
      <c r="AI92" s="33">
        <f t="shared" si="19"/>
        <v>0</v>
      </c>
      <c r="AJ92" s="330"/>
      <c r="AK92" s="33">
        <f t="shared" si="20"/>
        <v>0</v>
      </c>
      <c r="AL92" s="330"/>
      <c r="AM92" s="33">
        <f t="shared" si="21"/>
        <v>0</v>
      </c>
      <c r="AN92" s="330"/>
      <c r="AO92" s="33">
        <f t="shared" si="22"/>
        <v>0</v>
      </c>
      <c r="AP92" s="330"/>
      <c r="AQ92" s="33">
        <f t="shared" si="23"/>
        <v>0</v>
      </c>
      <c r="AR92" s="330"/>
      <c r="AS92" s="33">
        <f t="shared" si="24"/>
        <v>0</v>
      </c>
      <c r="AT92" s="330"/>
      <c r="AU92" s="33">
        <f t="shared" si="25"/>
        <v>0</v>
      </c>
      <c r="AV92" s="330"/>
      <c r="AW92" s="33">
        <f t="shared" si="26"/>
        <v>0</v>
      </c>
      <c r="AX92" s="330"/>
      <c r="AY92" s="33">
        <f t="shared" si="27"/>
        <v>0</v>
      </c>
      <c r="AZ92" s="330"/>
      <c r="BA92" s="33">
        <f t="shared" si="28"/>
        <v>0</v>
      </c>
      <c r="BB92" s="330"/>
      <c r="BC92" s="33">
        <f t="shared" si="29"/>
        <v>0</v>
      </c>
      <c r="BD92" s="330"/>
      <c r="BE92" s="33">
        <f t="shared" si="30"/>
        <v>0</v>
      </c>
      <c r="BF92" s="330"/>
      <c r="BG92" s="33">
        <f t="shared" si="31"/>
        <v>0</v>
      </c>
      <c r="BH92" s="330"/>
      <c r="BI92" s="33">
        <f t="shared" si="32"/>
        <v>0</v>
      </c>
      <c r="BJ92" s="330"/>
      <c r="BK92" s="33">
        <f t="shared" si="33"/>
        <v>0</v>
      </c>
      <c r="BL92" s="330"/>
      <c r="BM92" s="33">
        <f t="shared" si="34"/>
        <v>0</v>
      </c>
      <c r="BN92" s="330"/>
      <c r="BO92" s="33">
        <f t="shared" si="35"/>
        <v>0</v>
      </c>
      <c r="BP92" s="330"/>
      <c r="BQ92" s="33">
        <f t="shared" si="36"/>
        <v>0</v>
      </c>
      <c r="BR92" s="330"/>
      <c r="BS92" s="33">
        <f t="shared" si="37"/>
        <v>0</v>
      </c>
      <c r="BT92" s="330"/>
      <c r="BU92" s="33">
        <f t="shared" si="38"/>
        <v>0</v>
      </c>
      <c r="BV92" s="330"/>
      <c r="BW92" s="33">
        <f t="shared" si="39"/>
        <v>0</v>
      </c>
      <c r="BX92" s="330"/>
      <c r="BY92" s="33">
        <f t="shared" si="40"/>
        <v>0</v>
      </c>
      <c r="BZ92" s="330"/>
      <c r="CA92" s="33">
        <f t="shared" si="41"/>
        <v>0</v>
      </c>
      <c r="CB92" s="330"/>
      <c r="CC92" s="33">
        <f t="shared" si="42"/>
        <v>0</v>
      </c>
      <c r="CD92" s="330"/>
      <c r="CE92" s="33">
        <f t="shared" si="43"/>
        <v>0</v>
      </c>
      <c r="CF92" s="330"/>
      <c r="CG92" s="33">
        <f t="shared" si="44"/>
        <v>0</v>
      </c>
      <c r="CH92" s="330"/>
      <c r="CI92" s="33">
        <f t="shared" si="45"/>
        <v>0</v>
      </c>
      <c r="CJ92" s="330"/>
      <c r="CK92" s="33">
        <f t="shared" si="46"/>
        <v>0</v>
      </c>
      <c r="CL92" s="330"/>
      <c r="CM92" s="33">
        <f t="shared" si="47"/>
        <v>0</v>
      </c>
      <c r="CN92" s="330"/>
      <c r="CO92" s="33">
        <f t="shared" si="48"/>
        <v>0</v>
      </c>
      <c r="CP92" s="330"/>
      <c r="CQ92" s="33">
        <f t="shared" si="49"/>
        <v>0</v>
      </c>
      <c r="CR92" s="330"/>
      <c r="CS92" s="33">
        <f t="shared" si="50"/>
        <v>0</v>
      </c>
      <c r="CT92" s="330"/>
      <c r="CU92" s="33">
        <f t="shared" si="51"/>
        <v>0</v>
      </c>
      <c r="CV92" s="330"/>
      <c r="CW92" s="33">
        <f t="shared" si="55"/>
        <v>0</v>
      </c>
      <c r="CX92" s="330"/>
      <c r="CY92" s="33">
        <f t="shared" si="52"/>
        <v>0</v>
      </c>
      <c r="CZ92" s="42">
        <f t="shared" si="53"/>
        <v>0</v>
      </c>
      <c r="DA92" s="27">
        <f t="shared" si="56"/>
        <v>0</v>
      </c>
    </row>
    <row r="93" spans="1:105" ht="12" hidden="1" customHeight="1" x14ac:dyDescent="0.2">
      <c r="A93" s="412">
        <f t="shared" ref="A93:B93" si="89">A46</f>
        <v>0</v>
      </c>
      <c r="B93" s="412">
        <f t="shared" si="89"/>
        <v>0</v>
      </c>
      <c r="C93" s="164">
        <f>L46</f>
        <v>0</v>
      </c>
      <c r="D93" s="330"/>
      <c r="E93" s="33">
        <f t="shared" si="4"/>
        <v>0</v>
      </c>
      <c r="F93" s="330"/>
      <c r="G93" s="33">
        <f t="shared" si="5"/>
        <v>0</v>
      </c>
      <c r="H93" s="330"/>
      <c r="I93" s="33">
        <f t="shared" si="6"/>
        <v>0</v>
      </c>
      <c r="J93" s="330"/>
      <c r="K93" s="33">
        <f t="shared" si="7"/>
        <v>0</v>
      </c>
      <c r="L93" s="330"/>
      <c r="M93" s="33">
        <f t="shared" si="8"/>
        <v>0</v>
      </c>
      <c r="N93" s="330"/>
      <c r="O93" s="33">
        <f t="shared" si="9"/>
        <v>0</v>
      </c>
      <c r="P93" s="330"/>
      <c r="Q93" s="33">
        <f t="shared" si="10"/>
        <v>0</v>
      </c>
      <c r="R93" s="330"/>
      <c r="S93" s="33">
        <f t="shared" si="11"/>
        <v>0</v>
      </c>
      <c r="T93" s="330"/>
      <c r="U93" s="33">
        <f t="shared" si="12"/>
        <v>0</v>
      </c>
      <c r="V93" s="330"/>
      <c r="W93" s="33">
        <f t="shared" si="13"/>
        <v>0</v>
      </c>
      <c r="X93" s="330"/>
      <c r="Y93" s="33">
        <f t="shared" si="14"/>
        <v>0</v>
      </c>
      <c r="Z93" s="330"/>
      <c r="AA93" s="33">
        <f t="shared" si="15"/>
        <v>0</v>
      </c>
      <c r="AB93" s="330"/>
      <c r="AC93" s="33">
        <f t="shared" si="16"/>
        <v>0</v>
      </c>
      <c r="AD93" s="330"/>
      <c r="AE93" s="33">
        <f t="shared" si="17"/>
        <v>0</v>
      </c>
      <c r="AF93" s="330"/>
      <c r="AG93" s="33">
        <f t="shared" si="18"/>
        <v>0</v>
      </c>
      <c r="AH93" s="330"/>
      <c r="AI93" s="33">
        <f t="shared" si="19"/>
        <v>0</v>
      </c>
      <c r="AJ93" s="330"/>
      <c r="AK93" s="33">
        <f t="shared" si="20"/>
        <v>0</v>
      </c>
      <c r="AL93" s="330"/>
      <c r="AM93" s="33">
        <f t="shared" si="21"/>
        <v>0</v>
      </c>
      <c r="AN93" s="330"/>
      <c r="AO93" s="33">
        <f t="shared" si="22"/>
        <v>0</v>
      </c>
      <c r="AP93" s="330"/>
      <c r="AQ93" s="33">
        <f t="shared" si="23"/>
        <v>0</v>
      </c>
      <c r="AR93" s="330"/>
      <c r="AS93" s="33">
        <f t="shared" si="24"/>
        <v>0</v>
      </c>
      <c r="AT93" s="330"/>
      <c r="AU93" s="33">
        <f t="shared" si="25"/>
        <v>0</v>
      </c>
      <c r="AV93" s="330"/>
      <c r="AW93" s="33">
        <f t="shared" si="26"/>
        <v>0</v>
      </c>
      <c r="AX93" s="330"/>
      <c r="AY93" s="33">
        <f t="shared" si="27"/>
        <v>0</v>
      </c>
      <c r="AZ93" s="330"/>
      <c r="BA93" s="33">
        <f t="shared" si="28"/>
        <v>0</v>
      </c>
      <c r="BB93" s="330"/>
      <c r="BC93" s="33">
        <f t="shared" si="29"/>
        <v>0</v>
      </c>
      <c r="BD93" s="330"/>
      <c r="BE93" s="33">
        <f t="shared" si="30"/>
        <v>0</v>
      </c>
      <c r="BF93" s="330"/>
      <c r="BG93" s="33">
        <f t="shared" si="31"/>
        <v>0</v>
      </c>
      <c r="BH93" s="330"/>
      <c r="BI93" s="33">
        <f t="shared" si="32"/>
        <v>0</v>
      </c>
      <c r="BJ93" s="330"/>
      <c r="BK93" s="33">
        <f t="shared" si="33"/>
        <v>0</v>
      </c>
      <c r="BL93" s="330"/>
      <c r="BM93" s="33">
        <f t="shared" si="34"/>
        <v>0</v>
      </c>
      <c r="BN93" s="330"/>
      <c r="BO93" s="33">
        <f t="shared" si="35"/>
        <v>0</v>
      </c>
      <c r="BP93" s="330"/>
      <c r="BQ93" s="33">
        <f t="shared" si="36"/>
        <v>0</v>
      </c>
      <c r="BR93" s="330"/>
      <c r="BS93" s="33">
        <f t="shared" si="37"/>
        <v>0</v>
      </c>
      <c r="BT93" s="330"/>
      <c r="BU93" s="33">
        <f t="shared" si="38"/>
        <v>0</v>
      </c>
      <c r="BV93" s="330"/>
      <c r="BW93" s="33">
        <f t="shared" si="39"/>
        <v>0</v>
      </c>
      <c r="BX93" s="330"/>
      <c r="BY93" s="33">
        <f t="shared" si="40"/>
        <v>0</v>
      </c>
      <c r="BZ93" s="330"/>
      <c r="CA93" s="33">
        <f t="shared" si="41"/>
        <v>0</v>
      </c>
      <c r="CB93" s="330"/>
      <c r="CC93" s="33">
        <f t="shared" si="42"/>
        <v>0</v>
      </c>
      <c r="CD93" s="330"/>
      <c r="CE93" s="33">
        <f t="shared" si="43"/>
        <v>0</v>
      </c>
      <c r="CF93" s="330"/>
      <c r="CG93" s="33">
        <f t="shared" si="44"/>
        <v>0</v>
      </c>
      <c r="CH93" s="330"/>
      <c r="CI93" s="33">
        <f t="shared" si="45"/>
        <v>0</v>
      </c>
      <c r="CJ93" s="330"/>
      <c r="CK93" s="33">
        <f t="shared" si="46"/>
        <v>0</v>
      </c>
      <c r="CL93" s="330"/>
      <c r="CM93" s="33">
        <f t="shared" si="47"/>
        <v>0</v>
      </c>
      <c r="CN93" s="330"/>
      <c r="CO93" s="33">
        <f t="shared" si="48"/>
        <v>0</v>
      </c>
      <c r="CP93" s="330"/>
      <c r="CQ93" s="33">
        <f t="shared" si="49"/>
        <v>0</v>
      </c>
      <c r="CR93" s="330"/>
      <c r="CS93" s="33">
        <f t="shared" si="50"/>
        <v>0</v>
      </c>
      <c r="CT93" s="330"/>
      <c r="CU93" s="33">
        <f t="shared" si="51"/>
        <v>0</v>
      </c>
      <c r="CV93" s="330"/>
      <c r="CW93" s="33">
        <f t="shared" si="55"/>
        <v>0</v>
      </c>
      <c r="CX93" s="330"/>
      <c r="CY93" s="33">
        <f t="shared" si="52"/>
        <v>0</v>
      </c>
      <c r="CZ93" s="42">
        <f t="shared" si="53"/>
        <v>0</v>
      </c>
      <c r="DA93" s="27">
        <f t="shared" si="56"/>
        <v>0</v>
      </c>
    </row>
    <row r="94" spans="1:105" ht="12" hidden="1" customHeight="1" x14ac:dyDescent="0.2">
      <c r="A94" s="412">
        <f t="shared" ref="A94:B94" si="90">A47</f>
        <v>0</v>
      </c>
      <c r="B94" s="412">
        <f t="shared" si="90"/>
        <v>0</v>
      </c>
      <c r="C94" s="164">
        <f>L47</f>
        <v>0</v>
      </c>
      <c r="D94" s="330"/>
      <c r="E94" s="33">
        <f t="shared" si="4"/>
        <v>0</v>
      </c>
      <c r="F94" s="330"/>
      <c r="G94" s="33">
        <f t="shared" si="5"/>
        <v>0</v>
      </c>
      <c r="H94" s="330"/>
      <c r="I94" s="33">
        <f t="shared" si="6"/>
        <v>0</v>
      </c>
      <c r="J94" s="330"/>
      <c r="K94" s="33">
        <f t="shared" si="7"/>
        <v>0</v>
      </c>
      <c r="L94" s="330"/>
      <c r="M94" s="33">
        <f t="shared" si="8"/>
        <v>0</v>
      </c>
      <c r="N94" s="330"/>
      <c r="O94" s="33">
        <f t="shared" si="9"/>
        <v>0</v>
      </c>
      <c r="P94" s="330"/>
      <c r="Q94" s="33">
        <f t="shared" si="10"/>
        <v>0</v>
      </c>
      <c r="R94" s="330"/>
      <c r="S94" s="33">
        <f t="shared" si="11"/>
        <v>0</v>
      </c>
      <c r="T94" s="330"/>
      <c r="U94" s="33">
        <f t="shared" si="12"/>
        <v>0</v>
      </c>
      <c r="V94" s="330"/>
      <c r="W94" s="33">
        <f t="shared" si="13"/>
        <v>0</v>
      </c>
      <c r="X94" s="330"/>
      <c r="Y94" s="33">
        <f t="shared" si="14"/>
        <v>0</v>
      </c>
      <c r="Z94" s="330"/>
      <c r="AA94" s="33">
        <f t="shared" si="15"/>
        <v>0</v>
      </c>
      <c r="AB94" s="330"/>
      <c r="AC94" s="33">
        <f t="shared" si="16"/>
        <v>0</v>
      </c>
      <c r="AD94" s="330"/>
      <c r="AE94" s="33">
        <f t="shared" si="17"/>
        <v>0</v>
      </c>
      <c r="AF94" s="330"/>
      <c r="AG94" s="33">
        <f t="shared" si="18"/>
        <v>0</v>
      </c>
      <c r="AH94" s="330"/>
      <c r="AI94" s="33">
        <f t="shared" si="19"/>
        <v>0</v>
      </c>
      <c r="AJ94" s="330"/>
      <c r="AK94" s="33">
        <f t="shared" si="20"/>
        <v>0</v>
      </c>
      <c r="AL94" s="330"/>
      <c r="AM94" s="33">
        <f t="shared" si="21"/>
        <v>0</v>
      </c>
      <c r="AN94" s="330"/>
      <c r="AO94" s="33">
        <f t="shared" si="22"/>
        <v>0</v>
      </c>
      <c r="AP94" s="330"/>
      <c r="AQ94" s="33">
        <f t="shared" si="23"/>
        <v>0</v>
      </c>
      <c r="AR94" s="330"/>
      <c r="AS94" s="33">
        <f t="shared" si="24"/>
        <v>0</v>
      </c>
      <c r="AT94" s="330"/>
      <c r="AU94" s="33">
        <f t="shared" si="25"/>
        <v>0</v>
      </c>
      <c r="AV94" s="330"/>
      <c r="AW94" s="33">
        <f t="shared" si="26"/>
        <v>0</v>
      </c>
      <c r="AX94" s="330"/>
      <c r="AY94" s="33">
        <f t="shared" si="27"/>
        <v>0</v>
      </c>
      <c r="AZ94" s="330"/>
      <c r="BA94" s="33">
        <f t="shared" si="28"/>
        <v>0</v>
      </c>
      <c r="BB94" s="330"/>
      <c r="BC94" s="33">
        <f t="shared" si="29"/>
        <v>0</v>
      </c>
      <c r="BD94" s="330"/>
      <c r="BE94" s="33">
        <f t="shared" si="30"/>
        <v>0</v>
      </c>
      <c r="BF94" s="330"/>
      <c r="BG94" s="33">
        <f t="shared" si="31"/>
        <v>0</v>
      </c>
      <c r="BH94" s="330"/>
      <c r="BI94" s="33">
        <f t="shared" si="32"/>
        <v>0</v>
      </c>
      <c r="BJ94" s="330"/>
      <c r="BK94" s="33">
        <f t="shared" si="33"/>
        <v>0</v>
      </c>
      <c r="BL94" s="330"/>
      <c r="BM94" s="33">
        <f t="shared" si="34"/>
        <v>0</v>
      </c>
      <c r="BN94" s="330"/>
      <c r="BO94" s="33">
        <f t="shared" si="35"/>
        <v>0</v>
      </c>
      <c r="BP94" s="330"/>
      <c r="BQ94" s="33">
        <f t="shared" si="36"/>
        <v>0</v>
      </c>
      <c r="BR94" s="330"/>
      <c r="BS94" s="33">
        <f t="shared" si="37"/>
        <v>0</v>
      </c>
      <c r="BT94" s="330"/>
      <c r="BU94" s="33">
        <f t="shared" si="38"/>
        <v>0</v>
      </c>
      <c r="BV94" s="330"/>
      <c r="BW94" s="33">
        <f t="shared" si="39"/>
        <v>0</v>
      </c>
      <c r="BX94" s="330"/>
      <c r="BY94" s="33">
        <f t="shared" si="40"/>
        <v>0</v>
      </c>
      <c r="BZ94" s="330"/>
      <c r="CA94" s="33">
        <f t="shared" si="41"/>
        <v>0</v>
      </c>
      <c r="CB94" s="330"/>
      <c r="CC94" s="33">
        <f t="shared" si="42"/>
        <v>0</v>
      </c>
      <c r="CD94" s="330"/>
      <c r="CE94" s="33">
        <f t="shared" si="43"/>
        <v>0</v>
      </c>
      <c r="CF94" s="330"/>
      <c r="CG94" s="33">
        <f t="shared" si="44"/>
        <v>0</v>
      </c>
      <c r="CH94" s="330"/>
      <c r="CI94" s="33">
        <f t="shared" si="45"/>
        <v>0</v>
      </c>
      <c r="CJ94" s="330"/>
      <c r="CK94" s="33">
        <f t="shared" si="46"/>
        <v>0</v>
      </c>
      <c r="CL94" s="330"/>
      <c r="CM94" s="33">
        <f t="shared" si="47"/>
        <v>0</v>
      </c>
      <c r="CN94" s="330"/>
      <c r="CO94" s="33">
        <f t="shared" si="48"/>
        <v>0</v>
      </c>
      <c r="CP94" s="330"/>
      <c r="CQ94" s="33">
        <f t="shared" si="49"/>
        <v>0</v>
      </c>
      <c r="CR94" s="330"/>
      <c r="CS94" s="33">
        <f t="shared" si="50"/>
        <v>0</v>
      </c>
      <c r="CT94" s="330"/>
      <c r="CU94" s="33">
        <f t="shared" si="51"/>
        <v>0</v>
      </c>
      <c r="CV94" s="330"/>
      <c r="CW94" s="33">
        <f t="shared" si="55"/>
        <v>0</v>
      </c>
      <c r="CX94" s="330"/>
      <c r="CY94" s="33">
        <f t="shared" si="52"/>
        <v>0</v>
      </c>
      <c r="CZ94" s="42">
        <f t="shared" si="53"/>
        <v>0</v>
      </c>
      <c r="DA94" s="27">
        <f t="shared" si="56"/>
        <v>0</v>
      </c>
    </row>
    <row r="95" spans="1:105" ht="12" hidden="1" customHeight="1" x14ac:dyDescent="0.2">
      <c r="A95" s="412">
        <f t="shared" ref="A95:B95" si="91">A48</f>
        <v>0</v>
      </c>
      <c r="B95" s="412">
        <f t="shared" si="91"/>
        <v>0</v>
      </c>
      <c r="C95" s="164">
        <f>L48</f>
        <v>0</v>
      </c>
      <c r="D95" s="330"/>
      <c r="E95" s="33">
        <f t="shared" si="4"/>
        <v>0</v>
      </c>
      <c r="F95" s="330"/>
      <c r="G95" s="33">
        <f t="shared" si="5"/>
        <v>0</v>
      </c>
      <c r="H95" s="330"/>
      <c r="I95" s="33">
        <f t="shared" si="6"/>
        <v>0</v>
      </c>
      <c r="J95" s="330"/>
      <c r="K95" s="33">
        <f t="shared" si="7"/>
        <v>0</v>
      </c>
      <c r="L95" s="330"/>
      <c r="M95" s="33">
        <f t="shared" si="8"/>
        <v>0</v>
      </c>
      <c r="N95" s="330"/>
      <c r="O95" s="33">
        <f t="shared" si="9"/>
        <v>0</v>
      </c>
      <c r="P95" s="330"/>
      <c r="Q95" s="33">
        <f t="shared" si="10"/>
        <v>0</v>
      </c>
      <c r="R95" s="330"/>
      <c r="S95" s="33">
        <f t="shared" si="11"/>
        <v>0</v>
      </c>
      <c r="T95" s="330"/>
      <c r="U95" s="33">
        <f t="shared" si="12"/>
        <v>0</v>
      </c>
      <c r="V95" s="330"/>
      <c r="W95" s="33">
        <f t="shared" si="13"/>
        <v>0</v>
      </c>
      <c r="X95" s="330"/>
      <c r="Y95" s="33">
        <f t="shared" si="14"/>
        <v>0</v>
      </c>
      <c r="Z95" s="330"/>
      <c r="AA95" s="33">
        <f t="shared" si="15"/>
        <v>0</v>
      </c>
      <c r="AB95" s="330"/>
      <c r="AC95" s="33">
        <f t="shared" si="16"/>
        <v>0</v>
      </c>
      <c r="AD95" s="330"/>
      <c r="AE95" s="33">
        <f t="shared" si="17"/>
        <v>0</v>
      </c>
      <c r="AF95" s="330"/>
      <c r="AG95" s="33">
        <f t="shared" si="18"/>
        <v>0</v>
      </c>
      <c r="AH95" s="330"/>
      <c r="AI95" s="33">
        <f t="shared" si="19"/>
        <v>0</v>
      </c>
      <c r="AJ95" s="330"/>
      <c r="AK95" s="33">
        <f t="shared" si="20"/>
        <v>0</v>
      </c>
      <c r="AL95" s="330"/>
      <c r="AM95" s="33">
        <f t="shared" si="21"/>
        <v>0</v>
      </c>
      <c r="AN95" s="330"/>
      <c r="AO95" s="33">
        <f t="shared" si="22"/>
        <v>0</v>
      </c>
      <c r="AP95" s="330"/>
      <c r="AQ95" s="33">
        <f t="shared" si="23"/>
        <v>0</v>
      </c>
      <c r="AR95" s="330"/>
      <c r="AS95" s="33">
        <f t="shared" si="24"/>
        <v>0</v>
      </c>
      <c r="AT95" s="330"/>
      <c r="AU95" s="33">
        <f t="shared" si="25"/>
        <v>0</v>
      </c>
      <c r="AV95" s="330"/>
      <c r="AW95" s="33">
        <f t="shared" si="26"/>
        <v>0</v>
      </c>
      <c r="AX95" s="330"/>
      <c r="AY95" s="33">
        <f t="shared" si="27"/>
        <v>0</v>
      </c>
      <c r="AZ95" s="330"/>
      <c r="BA95" s="33">
        <f t="shared" si="28"/>
        <v>0</v>
      </c>
      <c r="BB95" s="330"/>
      <c r="BC95" s="33">
        <f t="shared" si="29"/>
        <v>0</v>
      </c>
      <c r="BD95" s="330"/>
      <c r="BE95" s="33">
        <f t="shared" si="30"/>
        <v>0</v>
      </c>
      <c r="BF95" s="330"/>
      <c r="BG95" s="33">
        <f t="shared" si="31"/>
        <v>0</v>
      </c>
      <c r="BH95" s="330"/>
      <c r="BI95" s="33">
        <f t="shared" si="32"/>
        <v>0</v>
      </c>
      <c r="BJ95" s="330"/>
      <c r="BK95" s="33">
        <f t="shared" si="33"/>
        <v>0</v>
      </c>
      <c r="BL95" s="330"/>
      <c r="BM95" s="33">
        <f t="shared" si="34"/>
        <v>0</v>
      </c>
      <c r="BN95" s="330"/>
      <c r="BO95" s="33">
        <f t="shared" si="35"/>
        <v>0</v>
      </c>
      <c r="BP95" s="330"/>
      <c r="BQ95" s="33">
        <f t="shared" si="36"/>
        <v>0</v>
      </c>
      <c r="BR95" s="330"/>
      <c r="BS95" s="33">
        <f t="shared" si="37"/>
        <v>0</v>
      </c>
      <c r="BT95" s="330"/>
      <c r="BU95" s="33">
        <f t="shared" si="38"/>
        <v>0</v>
      </c>
      <c r="BV95" s="330"/>
      <c r="BW95" s="33">
        <f t="shared" si="39"/>
        <v>0</v>
      </c>
      <c r="BX95" s="330"/>
      <c r="BY95" s="33">
        <f t="shared" si="40"/>
        <v>0</v>
      </c>
      <c r="BZ95" s="330"/>
      <c r="CA95" s="33">
        <f t="shared" si="41"/>
        <v>0</v>
      </c>
      <c r="CB95" s="330"/>
      <c r="CC95" s="33">
        <f t="shared" si="42"/>
        <v>0</v>
      </c>
      <c r="CD95" s="330"/>
      <c r="CE95" s="33">
        <f t="shared" si="43"/>
        <v>0</v>
      </c>
      <c r="CF95" s="330"/>
      <c r="CG95" s="33">
        <f t="shared" si="44"/>
        <v>0</v>
      </c>
      <c r="CH95" s="330"/>
      <c r="CI95" s="33">
        <f t="shared" si="45"/>
        <v>0</v>
      </c>
      <c r="CJ95" s="330"/>
      <c r="CK95" s="33">
        <f t="shared" si="46"/>
        <v>0</v>
      </c>
      <c r="CL95" s="330"/>
      <c r="CM95" s="33">
        <f t="shared" si="47"/>
        <v>0</v>
      </c>
      <c r="CN95" s="330"/>
      <c r="CO95" s="33">
        <f t="shared" si="48"/>
        <v>0</v>
      </c>
      <c r="CP95" s="330"/>
      <c r="CQ95" s="33">
        <f t="shared" si="49"/>
        <v>0</v>
      </c>
      <c r="CR95" s="330"/>
      <c r="CS95" s="33">
        <f t="shared" si="50"/>
        <v>0</v>
      </c>
      <c r="CT95" s="330"/>
      <c r="CU95" s="33">
        <f t="shared" si="51"/>
        <v>0</v>
      </c>
      <c r="CV95" s="330"/>
      <c r="CW95" s="33">
        <f t="shared" si="55"/>
        <v>0</v>
      </c>
      <c r="CX95" s="330"/>
      <c r="CY95" s="33">
        <f t="shared" si="52"/>
        <v>0</v>
      </c>
      <c r="CZ95" s="42">
        <f t="shared" si="53"/>
        <v>0</v>
      </c>
      <c r="DA95" s="27">
        <f t="shared" si="56"/>
        <v>0</v>
      </c>
    </row>
    <row r="96" spans="1:105" ht="12" hidden="1" customHeight="1" x14ac:dyDescent="0.2">
      <c r="A96" s="412">
        <f t="shared" ref="A96:B96" si="92">A49</f>
        <v>0</v>
      </c>
      <c r="B96" s="412">
        <f t="shared" si="92"/>
        <v>0</v>
      </c>
      <c r="C96" s="164">
        <f>L49</f>
        <v>0</v>
      </c>
      <c r="D96" s="330"/>
      <c r="E96" s="33">
        <f t="shared" si="4"/>
        <v>0</v>
      </c>
      <c r="F96" s="330"/>
      <c r="G96" s="33">
        <f t="shared" si="5"/>
        <v>0</v>
      </c>
      <c r="H96" s="330"/>
      <c r="I96" s="33">
        <f t="shared" si="6"/>
        <v>0</v>
      </c>
      <c r="J96" s="330"/>
      <c r="K96" s="33">
        <f t="shared" si="7"/>
        <v>0</v>
      </c>
      <c r="L96" s="330"/>
      <c r="M96" s="33">
        <f t="shared" si="8"/>
        <v>0</v>
      </c>
      <c r="N96" s="330"/>
      <c r="O96" s="33">
        <f t="shared" si="9"/>
        <v>0</v>
      </c>
      <c r="P96" s="330"/>
      <c r="Q96" s="33">
        <f t="shared" si="10"/>
        <v>0</v>
      </c>
      <c r="R96" s="330"/>
      <c r="S96" s="33">
        <f t="shared" si="11"/>
        <v>0</v>
      </c>
      <c r="T96" s="330"/>
      <c r="U96" s="33">
        <f t="shared" si="12"/>
        <v>0</v>
      </c>
      <c r="V96" s="330"/>
      <c r="W96" s="33">
        <f t="shared" si="13"/>
        <v>0</v>
      </c>
      <c r="X96" s="330"/>
      <c r="Y96" s="33">
        <f t="shared" si="14"/>
        <v>0</v>
      </c>
      <c r="Z96" s="330"/>
      <c r="AA96" s="33">
        <f t="shared" si="15"/>
        <v>0</v>
      </c>
      <c r="AB96" s="330"/>
      <c r="AC96" s="33">
        <f t="shared" si="16"/>
        <v>0</v>
      </c>
      <c r="AD96" s="330"/>
      <c r="AE96" s="33">
        <f t="shared" si="17"/>
        <v>0</v>
      </c>
      <c r="AF96" s="330"/>
      <c r="AG96" s="33">
        <f t="shared" si="18"/>
        <v>0</v>
      </c>
      <c r="AH96" s="330"/>
      <c r="AI96" s="33">
        <f t="shared" si="19"/>
        <v>0</v>
      </c>
      <c r="AJ96" s="330"/>
      <c r="AK96" s="33">
        <f t="shared" si="20"/>
        <v>0</v>
      </c>
      <c r="AL96" s="330"/>
      <c r="AM96" s="33">
        <f t="shared" si="21"/>
        <v>0</v>
      </c>
      <c r="AN96" s="330"/>
      <c r="AO96" s="33">
        <f t="shared" si="22"/>
        <v>0</v>
      </c>
      <c r="AP96" s="330"/>
      <c r="AQ96" s="33">
        <f t="shared" si="23"/>
        <v>0</v>
      </c>
      <c r="AR96" s="330"/>
      <c r="AS96" s="33">
        <f t="shared" si="24"/>
        <v>0</v>
      </c>
      <c r="AT96" s="330"/>
      <c r="AU96" s="33">
        <f t="shared" si="25"/>
        <v>0</v>
      </c>
      <c r="AV96" s="330"/>
      <c r="AW96" s="33">
        <f t="shared" si="26"/>
        <v>0</v>
      </c>
      <c r="AX96" s="330"/>
      <c r="AY96" s="33">
        <f t="shared" si="27"/>
        <v>0</v>
      </c>
      <c r="AZ96" s="330"/>
      <c r="BA96" s="33">
        <f t="shared" si="28"/>
        <v>0</v>
      </c>
      <c r="BB96" s="330"/>
      <c r="BC96" s="33">
        <f t="shared" si="29"/>
        <v>0</v>
      </c>
      <c r="BD96" s="330"/>
      <c r="BE96" s="33">
        <f t="shared" si="30"/>
        <v>0</v>
      </c>
      <c r="BF96" s="330"/>
      <c r="BG96" s="33">
        <f t="shared" si="31"/>
        <v>0</v>
      </c>
      <c r="BH96" s="330"/>
      <c r="BI96" s="33">
        <f t="shared" si="32"/>
        <v>0</v>
      </c>
      <c r="BJ96" s="330"/>
      <c r="BK96" s="33">
        <f t="shared" si="33"/>
        <v>0</v>
      </c>
      <c r="BL96" s="330"/>
      <c r="BM96" s="33">
        <f t="shared" si="34"/>
        <v>0</v>
      </c>
      <c r="BN96" s="330"/>
      <c r="BO96" s="33">
        <f t="shared" si="35"/>
        <v>0</v>
      </c>
      <c r="BP96" s="330"/>
      <c r="BQ96" s="33">
        <f t="shared" si="36"/>
        <v>0</v>
      </c>
      <c r="BR96" s="330"/>
      <c r="BS96" s="33">
        <f t="shared" si="37"/>
        <v>0</v>
      </c>
      <c r="BT96" s="330"/>
      <c r="BU96" s="33">
        <f t="shared" si="38"/>
        <v>0</v>
      </c>
      <c r="BV96" s="330"/>
      <c r="BW96" s="33">
        <f t="shared" si="39"/>
        <v>0</v>
      </c>
      <c r="BX96" s="330"/>
      <c r="BY96" s="33">
        <f t="shared" si="40"/>
        <v>0</v>
      </c>
      <c r="BZ96" s="330"/>
      <c r="CA96" s="33">
        <f t="shared" si="41"/>
        <v>0</v>
      </c>
      <c r="CB96" s="330"/>
      <c r="CC96" s="33">
        <f t="shared" si="42"/>
        <v>0</v>
      </c>
      <c r="CD96" s="330"/>
      <c r="CE96" s="33">
        <f t="shared" si="43"/>
        <v>0</v>
      </c>
      <c r="CF96" s="330"/>
      <c r="CG96" s="33">
        <f t="shared" si="44"/>
        <v>0</v>
      </c>
      <c r="CH96" s="330"/>
      <c r="CI96" s="33">
        <f t="shared" si="45"/>
        <v>0</v>
      </c>
      <c r="CJ96" s="330"/>
      <c r="CK96" s="33">
        <f t="shared" si="46"/>
        <v>0</v>
      </c>
      <c r="CL96" s="330"/>
      <c r="CM96" s="33">
        <f t="shared" si="47"/>
        <v>0</v>
      </c>
      <c r="CN96" s="330"/>
      <c r="CO96" s="33">
        <f t="shared" si="48"/>
        <v>0</v>
      </c>
      <c r="CP96" s="330"/>
      <c r="CQ96" s="33">
        <f t="shared" si="49"/>
        <v>0</v>
      </c>
      <c r="CR96" s="330"/>
      <c r="CS96" s="33">
        <f t="shared" si="50"/>
        <v>0</v>
      </c>
      <c r="CT96" s="330"/>
      <c r="CU96" s="33">
        <f t="shared" si="51"/>
        <v>0</v>
      </c>
      <c r="CV96" s="330"/>
      <c r="CW96" s="33">
        <f t="shared" si="55"/>
        <v>0</v>
      </c>
      <c r="CX96" s="330"/>
      <c r="CY96" s="33">
        <f t="shared" si="52"/>
        <v>0</v>
      </c>
      <c r="CZ96" s="42">
        <f t="shared" si="53"/>
        <v>0</v>
      </c>
      <c r="DA96" s="27">
        <f t="shared" si="56"/>
        <v>0</v>
      </c>
    </row>
    <row r="97" spans="1:105" ht="12" hidden="1" customHeight="1" x14ac:dyDescent="0.2">
      <c r="A97" s="412">
        <f t="shared" ref="A97:B97" si="93">A50</f>
        <v>0</v>
      </c>
      <c r="B97" s="412">
        <f t="shared" si="93"/>
        <v>0</v>
      </c>
      <c r="C97" s="164">
        <f>L50</f>
        <v>0</v>
      </c>
      <c r="D97" s="330"/>
      <c r="E97" s="33">
        <f t="shared" si="4"/>
        <v>0</v>
      </c>
      <c r="F97" s="330"/>
      <c r="G97" s="33">
        <f t="shared" si="5"/>
        <v>0</v>
      </c>
      <c r="H97" s="330"/>
      <c r="I97" s="33">
        <f t="shared" si="6"/>
        <v>0</v>
      </c>
      <c r="J97" s="330"/>
      <c r="K97" s="33">
        <f t="shared" si="7"/>
        <v>0</v>
      </c>
      <c r="L97" s="330"/>
      <c r="M97" s="33">
        <f t="shared" si="8"/>
        <v>0</v>
      </c>
      <c r="N97" s="330"/>
      <c r="O97" s="33">
        <f t="shared" si="9"/>
        <v>0</v>
      </c>
      <c r="P97" s="330"/>
      <c r="Q97" s="33">
        <f t="shared" si="10"/>
        <v>0</v>
      </c>
      <c r="R97" s="330"/>
      <c r="S97" s="33">
        <f t="shared" si="11"/>
        <v>0</v>
      </c>
      <c r="T97" s="330"/>
      <c r="U97" s="33">
        <f t="shared" si="12"/>
        <v>0</v>
      </c>
      <c r="V97" s="330"/>
      <c r="W97" s="33">
        <f t="shared" si="13"/>
        <v>0</v>
      </c>
      <c r="X97" s="330"/>
      <c r="Y97" s="33">
        <f t="shared" si="14"/>
        <v>0</v>
      </c>
      <c r="Z97" s="330"/>
      <c r="AA97" s="33">
        <f t="shared" si="15"/>
        <v>0</v>
      </c>
      <c r="AB97" s="330"/>
      <c r="AC97" s="33">
        <f t="shared" si="16"/>
        <v>0</v>
      </c>
      <c r="AD97" s="330"/>
      <c r="AE97" s="33">
        <f t="shared" si="17"/>
        <v>0</v>
      </c>
      <c r="AF97" s="330"/>
      <c r="AG97" s="33">
        <f t="shared" si="18"/>
        <v>0</v>
      </c>
      <c r="AH97" s="330"/>
      <c r="AI97" s="33">
        <f t="shared" si="19"/>
        <v>0</v>
      </c>
      <c r="AJ97" s="330"/>
      <c r="AK97" s="33">
        <f t="shared" si="20"/>
        <v>0</v>
      </c>
      <c r="AL97" s="330"/>
      <c r="AM97" s="33">
        <f t="shared" si="21"/>
        <v>0</v>
      </c>
      <c r="AN97" s="330"/>
      <c r="AO97" s="33">
        <f t="shared" si="22"/>
        <v>0</v>
      </c>
      <c r="AP97" s="330"/>
      <c r="AQ97" s="33">
        <f t="shared" si="23"/>
        <v>0</v>
      </c>
      <c r="AR97" s="330"/>
      <c r="AS97" s="33">
        <f t="shared" si="24"/>
        <v>0</v>
      </c>
      <c r="AT97" s="330"/>
      <c r="AU97" s="33">
        <f t="shared" si="25"/>
        <v>0</v>
      </c>
      <c r="AV97" s="330"/>
      <c r="AW97" s="33">
        <f t="shared" si="26"/>
        <v>0</v>
      </c>
      <c r="AX97" s="330"/>
      <c r="AY97" s="33">
        <f t="shared" si="27"/>
        <v>0</v>
      </c>
      <c r="AZ97" s="330"/>
      <c r="BA97" s="33">
        <f t="shared" si="28"/>
        <v>0</v>
      </c>
      <c r="BB97" s="330"/>
      <c r="BC97" s="33">
        <f t="shared" si="29"/>
        <v>0</v>
      </c>
      <c r="BD97" s="330"/>
      <c r="BE97" s="33">
        <f t="shared" si="30"/>
        <v>0</v>
      </c>
      <c r="BF97" s="330"/>
      <c r="BG97" s="33">
        <f t="shared" si="31"/>
        <v>0</v>
      </c>
      <c r="BH97" s="330"/>
      <c r="BI97" s="33">
        <f t="shared" si="32"/>
        <v>0</v>
      </c>
      <c r="BJ97" s="330"/>
      <c r="BK97" s="33">
        <f t="shared" si="33"/>
        <v>0</v>
      </c>
      <c r="BL97" s="330"/>
      <c r="BM97" s="33">
        <f t="shared" si="34"/>
        <v>0</v>
      </c>
      <c r="BN97" s="330"/>
      <c r="BO97" s="33">
        <f t="shared" si="35"/>
        <v>0</v>
      </c>
      <c r="BP97" s="330"/>
      <c r="BQ97" s="33">
        <f t="shared" si="36"/>
        <v>0</v>
      </c>
      <c r="BR97" s="330"/>
      <c r="BS97" s="33">
        <f t="shared" si="37"/>
        <v>0</v>
      </c>
      <c r="BT97" s="330"/>
      <c r="BU97" s="33">
        <f t="shared" si="38"/>
        <v>0</v>
      </c>
      <c r="BV97" s="330"/>
      <c r="BW97" s="33">
        <f t="shared" si="39"/>
        <v>0</v>
      </c>
      <c r="BX97" s="330"/>
      <c r="BY97" s="33">
        <f t="shared" si="40"/>
        <v>0</v>
      </c>
      <c r="BZ97" s="330"/>
      <c r="CA97" s="33">
        <f t="shared" si="41"/>
        <v>0</v>
      </c>
      <c r="CB97" s="330"/>
      <c r="CC97" s="33">
        <f t="shared" si="42"/>
        <v>0</v>
      </c>
      <c r="CD97" s="330"/>
      <c r="CE97" s="33">
        <f t="shared" si="43"/>
        <v>0</v>
      </c>
      <c r="CF97" s="330"/>
      <c r="CG97" s="33">
        <f t="shared" si="44"/>
        <v>0</v>
      </c>
      <c r="CH97" s="330"/>
      <c r="CI97" s="33">
        <f t="shared" si="45"/>
        <v>0</v>
      </c>
      <c r="CJ97" s="330"/>
      <c r="CK97" s="33">
        <f t="shared" si="46"/>
        <v>0</v>
      </c>
      <c r="CL97" s="330"/>
      <c r="CM97" s="33">
        <f t="shared" si="47"/>
        <v>0</v>
      </c>
      <c r="CN97" s="330"/>
      <c r="CO97" s="33">
        <f t="shared" si="48"/>
        <v>0</v>
      </c>
      <c r="CP97" s="330"/>
      <c r="CQ97" s="33">
        <f t="shared" si="49"/>
        <v>0</v>
      </c>
      <c r="CR97" s="330"/>
      <c r="CS97" s="33">
        <f t="shared" si="50"/>
        <v>0</v>
      </c>
      <c r="CT97" s="330"/>
      <c r="CU97" s="33">
        <f t="shared" si="51"/>
        <v>0</v>
      </c>
      <c r="CV97" s="330"/>
      <c r="CW97" s="33">
        <f t="shared" si="55"/>
        <v>0</v>
      </c>
      <c r="CX97" s="330"/>
      <c r="CY97" s="33">
        <f t="shared" si="52"/>
        <v>0</v>
      </c>
      <c r="CZ97" s="42">
        <f t="shared" si="53"/>
        <v>0</v>
      </c>
      <c r="DA97" s="27">
        <f t="shared" si="56"/>
        <v>0</v>
      </c>
    </row>
    <row r="98" spans="1:105" ht="12" hidden="1" customHeight="1" x14ac:dyDescent="0.2">
      <c r="A98" s="412">
        <f t="shared" ref="A98:B98" si="94">A51</f>
        <v>0</v>
      </c>
      <c r="B98" s="412">
        <f t="shared" si="94"/>
        <v>0</v>
      </c>
      <c r="C98" s="164">
        <f>L51</f>
        <v>0</v>
      </c>
      <c r="D98" s="329"/>
      <c r="E98" s="33">
        <f t="shared" si="4"/>
        <v>0</v>
      </c>
      <c r="F98" s="329"/>
      <c r="G98" s="33">
        <f t="shared" si="5"/>
        <v>0</v>
      </c>
      <c r="H98" s="329"/>
      <c r="I98" s="33">
        <f t="shared" si="6"/>
        <v>0</v>
      </c>
      <c r="J98" s="329"/>
      <c r="K98" s="33">
        <f t="shared" si="7"/>
        <v>0</v>
      </c>
      <c r="L98" s="329"/>
      <c r="M98" s="33">
        <f t="shared" si="8"/>
        <v>0</v>
      </c>
      <c r="N98" s="329"/>
      <c r="O98" s="33">
        <f t="shared" si="9"/>
        <v>0</v>
      </c>
      <c r="P98" s="329"/>
      <c r="Q98" s="33">
        <f t="shared" si="10"/>
        <v>0</v>
      </c>
      <c r="R98" s="329"/>
      <c r="S98" s="33">
        <f t="shared" si="11"/>
        <v>0</v>
      </c>
      <c r="T98" s="329"/>
      <c r="U98" s="33">
        <f t="shared" si="12"/>
        <v>0</v>
      </c>
      <c r="V98" s="329"/>
      <c r="W98" s="33">
        <f t="shared" si="13"/>
        <v>0</v>
      </c>
      <c r="X98" s="330"/>
      <c r="Y98" s="33">
        <f t="shared" si="14"/>
        <v>0</v>
      </c>
      <c r="Z98" s="329"/>
      <c r="AA98" s="33">
        <f t="shared" si="15"/>
        <v>0</v>
      </c>
      <c r="AB98" s="329"/>
      <c r="AC98" s="33">
        <f t="shared" si="16"/>
        <v>0</v>
      </c>
      <c r="AD98" s="329"/>
      <c r="AE98" s="33">
        <f t="shared" si="17"/>
        <v>0</v>
      </c>
      <c r="AF98" s="329"/>
      <c r="AG98" s="33">
        <f t="shared" si="18"/>
        <v>0</v>
      </c>
      <c r="AH98" s="329"/>
      <c r="AI98" s="33">
        <f t="shared" si="19"/>
        <v>0</v>
      </c>
      <c r="AJ98" s="329"/>
      <c r="AK98" s="33">
        <f t="shared" si="20"/>
        <v>0</v>
      </c>
      <c r="AL98" s="329"/>
      <c r="AM98" s="33">
        <f t="shared" si="21"/>
        <v>0</v>
      </c>
      <c r="AN98" s="329"/>
      <c r="AO98" s="33">
        <f t="shared" si="22"/>
        <v>0</v>
      </c>
      <c r="AP98" s="329"/>
      <c r="AQ98" s="33">
        <f t="shared" si="23"/>
        <v>0</v>
      </c>
      <c r="AR98" s="329"/>
      <c r="AS98" s="33">
        <f t="shared" si="24"/>
        <v>0</v>
      </c>
      <c r="AT98" s="329"/>
      <c r="AU98" s="33">
        <f t="shared" si="25"/>
        <v>0</v>
      </c>
      <c r="AV98" s="329"/>
      <c r="AW98" s="33">
        <f t="shared" si="26"/>
        <v>0</v>
      </c>
      <c r="AX98" s="329"/>
      <c r="AY98" s="33">
        <f t="shared" si="27"/>
        <v>0</v>
      </c>
      <c r="AZ98" s="329"/>
      <c r="BA98" s="33">
        <f t="shared" si="28"/>
        <v>0</v>
      </c>
      <c r="BB98" s="329"/>
      <c r="BC98" s="33">
        <f t="shared" si="29"/>
        <v>0</v>
      </c>
      <c r="BD98" s="329"/>
      <c r="BE98" s="33">
        <f t="shared" si="30"/>
        <v>0</v>
      </c>
      <c r="BF98" s="329"/>
      <c r="BG98" s="33">
        <f t="shared" si="31"/>
        <v>0</v>
      </c>
      <c r="BH98" s="329"/>
      <c r="BI98" s="33">
        <f t="shared" si="32"/>
        <v>0</v>
      </c>
      <c r="BJ98" s="329"/>
      <c r="BK98" s="33">
        <f t="shared" si="33"/>
        <v>0</v>
      </c>
      <c r="BL98" s="329"/>
      <c r="BM98" s="33">
        <f t="shared" si="34"/>
        <v>0</v>
      </c>
      <c r="BN98" s="329"/>
      <c r="BO98" s="33">
        <f t="shared" si="35"/>
        <v>0</v>
      </c>
      <c r="BP98" s="329"/>
      <c r="BQ98" s="33">
        <f t="shared" si="36"/>
        <v>0</v>
      </c>
      <c r="BR98" s="329"/>
      <c r="BS98" s="33">
        <f t="shared" si="37"/>
        <v>0</v>
      </c>
      <c r="BT98" s="329"/>
      <c r="BU98" s="33">
        <f t="shared" si="38"/>
        <v>0</v>
      </c>
      <c r="BV98" s="329"/>
      <c r="BW98" s="33">
        <f t="shared" si="39"/>
        <v>0</v>
      </c>
      <c r="BX98" s="329"/>
      <c r="BY98" s="33">
        <f t="shared" si="40"/>
        <v>0</v>
      </c>
      <c r="BZ98" s="329"/>
      <c r="CA98" s="33">
        <f t="shared" si="41"/>
        <v>0</v>
      </c>
      <c r="CB98" s="329"/>
      <c r="CC98" s="33">
        <f t="shared" si="42"/>
        <v>0</v>
      </c>
      <c r="CD98" s="329"/>
      <c r="CE98" s="33">
        <f t="shared" si="43"/>
        <v>0</v>
      </c>
      <c r="CF98" s="329"/>
      <c r="CG98" s="33">
        <f t="shared" si="44"/>
        <v>0</v>
      </c>
      <c r="CH98" s="329"/>
      <c r="CI98" s="33">
        <f t="shared" si="45"/>
        <v>0</v>
      </c>
      <c r="CJ98" s="329"/>
      <c r="CK98" s="33">
        <f t="shared" si="46"/>
        <v>0</v>
      </c>
      <c r="CL98" s="329"/>
      <c r="CM98" s="33">
        <f t="shared" si="47"/>
        <v>0</v>
      </c>
      <c r="CN98" s="329"/>
      <c r="CO98" s="33">
        <f t="shared" si="48"/>
        <v>0</v>
      </c>
      <c r="CP98" s="329"/>
      <c r="CQ98" s="33">
        <f t="shared" si="49"/>
        <v>0</v>
      </c>
      <c r="CR98" s="329"/>
      <c r="CS98" s="33">
        <f t="shared" si="50"/>
        <v>0</v>
      </c>
      <c r="CT98" s="329"/>
      <c r="CU98" s="33">
        <f t="shared" si="51"/>
        <v>0</v>
      </c>
      <c r="CV98" s="329"/>
      <c r="CW98" s="33">
        <f t="shared" si="55"/>
        <v>0</v>
      </c>
      <c r="CX98" s="329"/>
      <c r="CY98" s="33">
        <f t="shared" si="52"/>
        <v>0</v>
      </c>
      <c r="CZ98" s="42">
        <f t="shared" si="53"/>
        <v>0</v>
      </c>
      <c r="DA98" s="27">
        <f t="shared" si="56"/>
        <v>0</v>
      </c>
    </row>
    <row r="99" spans="1:105" ht="12" customHeight="1" x14ac:dyDescent="0.2">
      <c r="A99" s="412"/>
      <c r="B99" s="412"/>
      <c r="C99" s="22"/>
      <c r="D99" s="22"/>
      <c r="E99" s="33"/>
      <c r="F99" s="22"/>
      <c r="G99" s="33"/>
      <c r="H99" s="22"/>
      <c r="I99" s="33"/>
      <c r="J99" s="22"/>
      <c r="K99" s="33"/>
      <c r="L99" s="22"/>
      <c r="M99" s="33"/>
      <c r="N99" s="22"/>
      <c r="O99" s="33"/>
      <c r="P99" s="22"/>
      <c r="Q99" s="33"/>
      <c r="R99" s="22"/>
      <c r="S99" s="33"/>
      <c r="T99" s="22"/>
      <c r="U99" s="33"/>
      <c r="V99" s="22"/>
      <c r="W99" s="33"/>
      <c r="X99" s="22"/>
      <c r="Y99" s="33"/>
      <c r="Z99" s="22"/>
      <c r="AA99" s="33"/>
      <c r="AB99" s="22"/>
      <c r="AC99" s="33"/>
      <c r="AD99" s="22"/>
      <c r="AE99" s="33"/>
      <c r="AF99" s="1"/>
      <c r="AG99" s="33"/>
      <c r="AH99" s="22"/>
      <c r="AI99" s="33"/>
      <c r="AJ99" s="22"/>
      <c r="AK99" s="33"/>
      <c r="AL99" s="22"/>
      <c r="AM99" s="33"/>
      <c r="AN99" s="22"/>
      <c r="AO99" s="33"/>
      <c r="AP99" s="22"/>
      <c r="AQ99" s="33"/>
      <c r="AR99" s="22"/>
      <c r="AS99" s="33"/>
      <c r="AT99" s="22"/>
      <c r="AU99" s="33"/>
      <c r="AV99" s="22"/>
      <c r="AW99" s="33"/>
      <c r="AX99" s="22"/>
      <c r="AY99" s="33"/>
      <c r="AZ99" s="22"/>
      <c r="BA99" s="33"/>
      <c r="BB99" s="22"/>
      <c r="BC99" s="33"/>
      <c r="BD99" s="22"/>
      <c r="BE99" s="33"/>
      <c r="BF99" s="22"/>
      <c r="BG99" s="33"/>
      <c r="BH99" s="22"/>
      <c r="BI99" s="33"/>
      <c r="BJ99" s="22"/>
      <c r="BK99" s="33"/>
      <c r="BL99" s="22"/>
      <c r="BM99" s="33"/>
      <c r="BN99" s="22"/>
      <c r="BO99" s="33"/>
      <c r="BP99" s="22"/>
      <c r="BQ99" s="33"/>
      <c r="BR99" s="22"/>
      <c r="BS99" s="33"/>
      <c r="BT99" s="22"/>
      <c r="BU99" s="33"/>
      <c r="BV99" s="22"/>
      <c r="BW99" s="33"/>
      <c r="BX99" s="22"/>
      <c r="BY99" s="33"/>
      <c r="BZ99" s="22"/>
      <c r="CA99" s="33"/>
      <c r="CB99" s="22"/>
      <c r="CC99" s="33"/>
      <c r="CD99" s="22"/>
      <c r="CE99" s="33"/>
      <c r="CF99" s="22"/>
      <c r="CG99" s="33"/>
      <c r="CH99" s="22"/>
      <c r="CI99" s="33"/>
      <c r="CJ99" s="22"/>
      <c r="CK99" s="33"/>
      <c r="CL99" s="22"/>
      <c r="CM99" s="33"/>
      <c r="CN99" s="22"/>
      <c r="CO99" s="33"/>
      <c r="CP99" s="22"/>
      <c r="CQ99" s="33"/>
      <c r="CR99" s="22"/>
      <c r="CS99" s="33"/>
      <c r="CT99" s="22"/>
      <c r="CU99" s="33"/>
      <c r="CV99" s="22"/>
      <c r="CW99" s="33"/>
      <c r="CX99" s="22"/>
      <c r="CY99" s="33"/>
      <c r="CZ99" s="22"/>
      <c r="DA99" s="33"/>
    </row>
    <row r="100" spans="1:105" ht="12" customHeight="1" thickBot="1" x14ac:dyDescent="0.25">
      <c r="A100" s="13" t="s">
        <v>2</v>
      </c>
      <c r="B100" s="1"/>
      <c r="C100" s="163">
        <f>SUM(C62:C98)</f>
        <v>0</v>
      </c>
      <c r="D100" s="1"/>
      <c r="E100" s="163">
        <f>SUM(E62:E98)</f>
        <v>0</v>
      </c>
      <c r="F100" s="1"/>
      <c r="G100" s="163">
        <f>SUM(G62:G98)</f>
        <v>0</v>
      </c>
      <c r="H100" s="1"/>
      <c r="I100" s="163">
        <f>SUM(I62:I98)</f>
        <v>0</v>
      </c>
      <c r="J100" s="1"/>
      <c r="K100" s="163">
        <f>SUM(K62:K98)</f>
        <v>0</v>
      </c>
      <c r="L100" s="1"/>
      <c r="M100" s="163">
        <f>SUM(M62:M98)</f>
        <v>0</v>
      </c>
      <c r="N100" s="1"/>
      <c r="O100" s="163">
        <f>SUM(O62:O98)</f>
        <v>0</v>
      </c>
      <c r="P100" s="1"/>
      <c r="Q100" s="163">
        <f>SUM(Q62:Q98)</f>
        <v>0</v>
      </c>
      <c r="R100" s="1"/>
      <c r="S100" s="163">
        <f>SUM(S62:S98)</f>
        <v>0</v>
      </c>
      <c r="T100" s="1"/>
      <c r="U100" s="163">
        <f>SUM(U62:U98)</f>
        <v>0</v>
      </c>
      <c r="V100" s="1"/>
      <c r="W100" s="163">
        <f>SUM(W62:W98)</f>
        <v>0</v>
      </c>
      <c r="X100" s="1"/>
      <c r="Y100" s="163">
        <f>SUM(Y62:Y98)</f>
        <v>0</v>
      </c>
      <c r="Z100" s="1"/>
      <c r="AA100" s="163">
        <f>SUM(AA62:AA98)</f>
        <v>0</v>
      </c>
      <c r="AB100" s="1"/>
      <c r="AC100" s="163">
        <f>SUM(AC62:AC98)</f>
        <v>0</v>
      </c>
      <c r="AD100" s="1"/>
      <c r="AE100" s="163">
        <f>SUM(AE62:AE98)</f>
        <v>0</v>
      </c>
      <c r="AF100" s="1"/>
      <c r="AG100" s="163">
        <f>SUM(AG62:AG98)</f>
        <v>0</v>
      </c>
      <c r="AH100" s="1"/>
      <c r="AI100" s="163">
        <f>SUM(AI62:AI98)</f>
        <v>0</v>
      </c>
      <c r="AJ100" s="1"/>
      <c r="AK100" s="163">
        <f>SUM(AK62:AK98)</f>
        <v>0</v>
      </c>
      <c r="AL100" s="1"/>
      <c r="AM100" s="163">
        <f>SUM(AM62:AM98)</f>
        <v>0</v>
      </c>
      <c r="AN100" s="1"/>
      <c r="AO100" s="163">
        <f>SUM(AO62:AO98)</f>
        <v>0</v>
      </c>
      <c r="AP100" s="1"/>
      <c r="AQ100" s="163">
        <f>SUM(AQ62:AQ98)</f>
        <v>0</v>
      </c>
      <c r="AR100" s="1"/>
      <c r="AS100" s="163">
        <f>SUM(AS62:AS98)</f>
        <v>0</v>
      </c>
      <c r="AT100" s="1"/>
      <c r="AU100" s="163">
        <f>SUM(AU62:AU98)</f>
        <v>0</v>
      </c>
      <c r="AV100" s="1"/>
      <c r="AW100" s="163">
        <f>SUM(AW62:AW98)</f>
        <v>0</v>
      </c>
      <c r="AX100" s="1"/>
      <c r="AY100" s="163">
        <f>SUM(AY62:AY98)</f>
        <v>0</v>
      </c>
      <c r="AZ100" s="1"/>
      <c r="BA100" s="163">
        <f>SUM(BA62:BA98)</f>
        <v>0</v>
      </c>
      <c r="BB100" s="1"/>
      <c r="BC100" s="163">
        <f>SUM(BC62:BC98)</f>
        <v>0</v>
      </c>
      <c r="BD100" s="1"/>
      <c r="BE100" s="163">
        <f>SUM(BE62:BE98)</f>
        <v>0</v>
      </c>
      <c r="BF100" s="1"/>
      <c r="BG100" s="163">
        <f>SUM(BG62:BG98)</f>
        <v>0</v>
      </c>
      <c r="BH100" s="1"/>
      <c r="BI100" s="163">
        <f>SUM(BI62:BI98)</f>
        <v>0</v>
      </c>
      <c r="BJ100" s="1"/>
      <c r="BK100" s="163">
        <f>SUM(BK62:BK98)</f>
        <v>0</v>
      </c>
      <c r="BL100" s="1"/>
      <c r="BM100" s="163">
        <f>SUM(BM62:BM98)</f>
        <v>0</v>
      </c>
      <c r="BN100" s="1"/>
      <c r="BO100" s="163">
        <f>SUM(BO62:BO98)</f>
        <v>0</v>
      </c>
      <c r="BP100" s="1"/>
      <c r="BQ100" s="163">
        <f>SUM(BQ62:BQ98)</f>
        <v>0</v>
      </c>
      <c r="BR100" s="1"/>
      <c r="BS100" s="163">
        <f>SUM(BS62:BS98)</f>
        <v>0</v>
      </c>
      <c r="BT100" s="1"/>
      <c r="BU100" s="163">
        <f>SUM(BU62:BU98)</f>
        <v>0</v>
      </c>
      <c r="BV100" s="1"/>
      <c r="BW100" s="163">
        <f>SUM(BW62:BW98)</f>
        <v>0</v>
      </c>
      <c r="BX100" s="1"/>
      <c r="BY100" s="163">
        <f>SUM(BY62:BY98)</f>
        <v>0</v>
      </c>
      <c r="BZ100" s="1"/>
      <c r="CA100" s="163">
        <f>SUM(CA62:CA98)</f>
        <v>0</v>
      </c>
      <c r="CB100" s="1"/>
      <c r="CC100" s="163">
        <f>SUM(CC62:CC98)</f>
        <v>0</v>
      </c>
      <c r="CD100" s="1"/>
      <c r="CE100" s="163">
        <f>SUM(CE62:CE98)</f>
        <v>0</v>
      </c>
      <c r="CF100" s="1"/>
      <c r="CG100" s="163">
        <f>SUM(CG62:CG98)</f>
        <v>0</v>
      </c>
      <c r="CH100" s="1"/>
      <c r="CI100" s="163">
        <f>SUM(CI62:CI98)</f>
        <v>0</v>
      </c>
      <c r="CJ100" s="1"/>
      <c r="CK100" s="163">
        <f>SUM(CK62:CK98)</f>
        <v>0</v>
      </c>
      <c r="CL100" s="1"/>
      <c r="CM100" s="163">
        <f>SUM(CM62:CM98)</f>
        <v>0</v>
      </c>
      <c r="CN100" s="1"/>
      <c r="CO100" s="163">
        <f>SUM(CO62:CO98)</f>
        <v>0</v>
      </c>
      <c r="CP100" s="1"/>
      <c r="CQ100" s="163">
        <f>SUM(CQ62:CQ98)</f>
        <v>0</v>
      </c>
      <c r="CR100" s="1"/>
      <c r="CS100" s="163">
        <f>SUM(CS62:CS98)</f>
        <v>0</v>
      </c>
      <c r="CT100" s="1"/>
      <c r="CU100" s="163">
        <f>SUM(CU62:CU98)</f>
        <v>0</v>
      </c>
      <c r="CV100" s="1"/>
      <c r="CW100" s="163">
        <f>SUM(CW62:CW98)</f>
        <v>0</v>
      </c>
      <c r="CX100" s="1"/>
      <c r="CY100" s="163">
        <f>SUM(CY62:CY98)</f>
        <v>0</v>
      </c>
      <c r="CZ100" s="1"/>
      <c r="DA100" s="165">
        <f>SUM(DA62:DA98)</f>
        <v>0</v>
      </c>
    </row>
    <row r="101" spans="1:105" ht="12" thickTop="1" x14ac:dyDescent="0.2">
      <c r="E101" s="18"/>
      <c r="G101" s="18"/>
      <c r="I101" s="18"/>
      <c r="K101" s="18"/>
    </row>
    <row r="102" spans="1:105" x14ac:dyDescent="0.2">
      <c r="K102" s="18"/>
    </row>
    <row r="103" spans="1:105" x14ac:dyDescent="0.2">
      <c r="A103" s="43"/>
      <c r="B103" s="36"/>
    </row>
    <row r="105" spans="1:105" ht="12.75" x14ac:dyDescent="0.2">
      <c r="B105"/>
      <c r="C105"/>
      <c r="F105"/>
      <c r="G105"/>
    </row>
    <row r="110" spans="1:105" x14ac:dyDescent="0.2">
      <c r="E110" s="8"/>
      <c r="F110" s="161"/>
      <c r="G110" s="11"/>
    </row>
    <row r="111" spans="1:105" x14ac:dyDescent="0.2">
      <c r="E111" s="8"/>
      <c r="F111" s="161"/>
      <c r="G111" s="11"/>
    </row>
    <row r="112" spans="1:105" x14ac:dyDescent="0.2">
      <c r="E112" s="8"/>
      <c r="F112" s="161"/>
      <c r="G112" s="11"/>
    </row>
    <row r="113" spans="5:7" x14ac:dyDescent="0.2">
      <c r="E113" s="8"/>
      <c r="F113" s="161"/>
      <c r="G113" s="11"/>
    </row>
    <row r="114" spans="5:7" x14ac:dyDescent="0.2">
      <c r="E114" s="8"/>
      <c r="F114" s="161"/>
      <c r="G114" s="11"/>
    </row>
    <row r="115" spans="5:7" x14ac:dyDescent="0.2">
      <c r="E115" s="8"/>
      <c r="F115" s="161"/>
      <c r="G115" s="11"/>
    </row>
    <row r="116" spans="5:7" x14ac:dyDescent="0.2">
      <c r="E116" s="8"/>
      <c r="F116" s="161"/>
      <c r="G116" s="11"/>
    </row>
    <row r="117" spans="5:7" x14ac:dyDescent="0.2">
      <c r="E117" s="8"/>
      <c r="F117" s="161"/>
      <c r="G117" s="11"/>
    </row>
    <row r="118" spans="5:7" x14ac:dyDescent="0.2">
      <c r="E118" s="8"/>
      <c r="F118" s="8"/>
      <c r="G118" s="8"/>
    </row>
    <row r="121" spans="5:7" x14ac:dyDescent="0.2">
      <c r="G121" s="18"/>
    </row>
  </sheetData>
  <sheetProtection formatColumns="0" formatRows="0"/>
  <mergeCells count="53">
    <mergeCell ref="D57:DA57"/>
    <mergeCell ref="CZ58:DA58"/>
    <mergeCell ref="CZ59:DA59"/>
    <mergeCell ref="D58:E59"/>
    <mergeCell ref="F58:G59"/>
    <mergeCell ref="H58:I59"/>
    <mergeCell ref="J58:K59"/>
    <mergeCell ref="L58:M59"/>
    <mergeCell ref="N58:O59"/>
    <mergeCell ref="P58:Q59"/>
    <mergeCell ref="R58:S59"/>
    <mergeCell ref="T58:U59"/>
    <mergeCell ref="V58:W59"/>
    <mergeCell ref="X58:Y59"/>
    <mergeCell ref="Z58:AA59"/>
    <mergeCell ref="AB58:AC59"/>
    <mergeCell ref="AD58:AE59"/>
    <mergeCell ref="AF58:AG59"/>
    <mergeCell ref="AH58:AI59"/>
    <mergeCell ref="AJ58:AK59"/>
    <mergeCell ref="AL58:AM59"/>
    <mergeCell ref="AN58:AO59"/>
    <mergeCell ref="AP58:AQ59"/>
    <mergeCell ref="AR58:AS59"/>
    <mergeCell ref="AT58:AU59"/>
    <mergeCell ref="AV58:AW59"/>
    <mergeCell ref="AX58:AY59"/>
    <mergeCell ref="AZ58:BA59"/>
    <mergeCell ref="BB58:BC59"/>
    <mergeCell ref="BD58:BE59"/>
    <mergeCell ref="BF58:BG59"/>
    <mergeCell ref="BH58:BI59"/>
    <mergeCell ref="BJ58:BK59"/>
    <mergeCell ref="BL58:BM59"/>
    <mergeCell ref="BN58:BO59"/>
    <mergeCell ref="BP58:BQ59"/>
    <mergeCell ref="BR58:BS59"/>
    <mergeCell ref="BT58:BU59"/>
    <mergeCell ref="BV58:BW59"/>
    <mergeCell ref="BX58:BY59"/>
    <mergeCell ref="BZ58:CA59"/>
    <mergeCell ref="CB58:CC59"/>
    <mergeCell ref="CD58:CE59"/>
    <mergeCell ref="CF58:CG59"/>
    <mergeCell ref="CH58:CI59"/>
    <mergeCell ref="CJ58:CK59"/>
    <mergeCell ref="CV58:CW59"/>
    <mergeCell ref="CX58:CY59"/>
    <mergeCell ref="CL58:CM59"/>
    <mergeCell ref="CN58:CO59"/>
    <mergeCell ref="CP58:CQ59"/>
    <mergeCell ref="CR58:CS59"/>
    <mergeCell ref="CT58:CU59"/>
  </mergeCells>
  <phoneticPr fontId="0" type="noConversion"/>
  <dataValidations count="1">
    <dataValidation type="list" allowBlank="1" showInputMessage="1" showErrorMessage="1" sqref="J15:J51">
      <formula1>$DC$1:$DC$4</formula1>
    </dataValidation>
  </dataValidations>
  <printOptions horizontalCentered="1"/>
  <pageMargins left="0" right="0" top="0.5" bottom="0.5" header="0.5" footer="0.5"/>
  <pageSetup scale="60" orientation="landscape"/>
  <headerFooter alignWithMargins="0">
    <oddFooter>&amp;R&amp;A\&amp;F
&amp;D</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00FF"/>
  </sheetPr>
  <dimension ref="A1:I106"/>
  <sheetViews>
    <sheetView workbookViewId="0">
      <selection activeCell="I19" sqref="I19"/>
    </sheetView>
  </sheetViews>
  <sheetFormatPr defaultColWidth="8.85546875" defaultRowHeight="11.25" x14ac:dyDescent="0.2"/>
  <cols>
    <col min="1" max="1" width="20.42578125" style="41" customWidth="1"/>
    <col min="2" max="2" width="14.42578125" style="41" customWidth="1"/>
    <col min="3" max="3" width="12.42578125" style="41" customWidth="1"/>
    <col min="4" max="4" width="48.42578125" style="36" customWidth="1"/>
    <col min="5" max="5" width="1.7109375" style="36" customWidth="1"/>
    <col min="6" max="6" width="14.42578125" style="41" customWidth="1"/>
    <col min="7" max="7" width="5.7109375" style="41" customWidth="1"/>
    <col min="8" max="8" width="11" style="41" bestFit="1" customWidth="1"/>
    <col min="9" max="9" width="40.5703125" style="95" customWidth="1"/>
    <col min="10" max="16384" width="8.85546875" style="41"/>
  </cols>
  <sheetData>
    <row r="1" spans="1:9" ht="12" customHeight="1" x14ac:dyDescent="0.2">
      <c r="A1" s="7" t="str">
        <f>'Description of Services'!A1:B1</f>
        <v>The University of Chicago - Recharge Rate Calculation Worksheet</v>
      </c>
      <c r="B1" s="35"/>
      <c r="C1" s="35"/>
      <c r="D1" s="35"/>
      <c r="E1" s="35"/>
      <c r="F1" s="53" t="s">
        <v>93</v>
      </c>
      <c r="G1" s="418">
        <f>'Description of Services'!F1</f>
        <v>0</v>
      </c>
      <c r="H1" s="110"/>
    </row>
    <row r="2" spans="1:9" ht="12" customHeight="1" x14ac:dyDescent="0.2">
      <c r="A2" s="7" t="s">
        <v>122</v>
      </c>
      <c r="B2" s="96"/>
    </row>
    <row r="3" spans="1:9" ht="12" customHeight="1" x14ac:dyDescent="0.2">
      <c r="A3" s="7"/>
      <c r="B3" s="96"/>
    </row>
    <row r="4" spans="1:9" ht="12" customHeight="1" x14ac:dyDescent="0.2">
      <c r="A4" s="7" t="str">
        <f>'Description of Services'!A4:B4</f>
        <v xml:space="preserve">Name of Recharge/Service Center: </v>
      </c>
      <c r="B4" s="35"/>
      <c r="C4" s="416">
        <f>'Description of Services'!B4</f>
        <v>0</v>
      </c>
      <c r="D4" s="110"/>
      <c r="E4" s="110"/>
    </row>
    <row r="5" spans="1:9" ht="12" customHeight="1" x14ac:dyDescent="0.2">
      <c r="A5" s="7" t="str">
        <f>'Description of Services'!A5:B5</f>
        <v xml:space="preserve">FAS Account: </v>
      </c>
      <c r="B5" s="35"/>
      <c r="C5" s="416">
        <f>'Description of Services'!B5</f>
        <v>0</v>
      </c>
      <c r="D5" s="110"/>
      <c r="E5" s="110"/>
    </row>
    <row r="6" spans="1:9" ht="12" customHeight="1" x14ac:dyDescent="0.2">
      <c r="A6" s="35" t="s">
        <v>302</v>
      </c>
      <c r="B6" s="36"/>
      <c r="C6" s="417">
        <f>'Description of Services'!B6</f>
        <v>0</v>
      </c>
      <c r="D6" s="110"/>
      <c r="E6" s="110"/>
    </row>
    <row r="7" spans="1:9" ht="12" customHeight="1" x14ac:dyDescent="0.2">
      <c r="A7" s="35" t="s">
        <v>289</v>
      </c>
      <c r="B7" s="36"/>
      <c r="C7" s="252">
        <f>'Description of Services'!B7</f>
        <v>0</v>
      </c>
      <c r="D7" s="110"/>
      <c r="E7" s="110"/>
    </row>
    <row r="8" spans="1:9" ht="12" customHeight="1" x14ac:dyDescent="0.2">
      <c r="A8" s="35" t="s">
        <v>290</v>
      </c>
      <c r="B8" s="36"/>
      <c r="C8" s="249">
        <f>'Description of Services'!B8</f>
        <v>0</v>
      </c>
      <c r="D8" s="110"/>
      <c r="E8" s="110"/>
    </row>
    <row r="9" spans="1:9" ht="12" customHeight="1" x14ac:dyDescent="0.2">
      <c r="B9" s="97"/>
      <c r="C9" s="8"/>
      <c r="D9" s="5"/>
      <c r="E9" s="5"/>
      <c r="H9" s="80" t="s">
        <v>107</v>
      </c>
    </row>
    <row r="10" spans="1:9" ht="12" customHeight="1" x14ac:dyDescent="0.2">
      <c r="A10" s="98" t="s">
        <v>442</v>
      </c>
      <c r="H10" s="97" t="s">
        <v>104</v>
      </c>
      <c r="I10" s="99"/>
    </row>
    <row r="11" spans="1:9" ht="12" customHeight="1" x14ac:dyDescent="0.2">
      <c r="A11" s="97"/>
      <c r="B11" s="97"/>
      <c r="F11" s="9"/>
    </row>
    <row r="12" spans="1:9" ht="12" customHeight="1" x14ac:dyDescent="0.2">
      <c r="A12" s="150" t="s">
        <v>108</v>
      </c>
      <c r="B12" s="100" t="s">
        <v>441</v>
      </c>
      <c r="F12" s="349"/>
      <c r="H12" s="201">
        <v>1</v>
      </c>
    </row>
    <row r="13" spans="1:9" ht="12" customHeight="1" x14ac:dyDescent="0.2">
      <c r="A13" s="150" t="s">
        <v>109</v>
      </c>
      <c r="B13" s="100" t="s">
        <v>124</v>
      </c>
      <c r="F13" s="328"/>
      <c r="H13" s="201">
        <v>2</v>
      </c>
    </row>
    <row r="14" spans="1:9" ht="12" customHeight="1" x14ac:dyDescent="0.2">
      <c r="A14" s="150"/>
      <c r="B14" s="139" t="s">
        <v>23</v>
      </c>
      <c r="C14" s="350"/>
      <c r="D14" s="135"/>
      <c r="E14" s="135"/>
      <c r="F14" s="142"/>
      <c r="H14" s="201"/>
    </row>
    <row r="15" spans="1:9" ht="12" customHeight="1" x14ac:dyDescent="0.2">
      <c r="A15" s="150" t="s">
        <v>110</v>
      </c>
      <c r="B15" s="100" t="s">
        <v>125</v>
      </c>
      <c r="F15" s="328"/>
      <c r="H15" s="201">
        <v>3</v>
      </c>
    </row>
    <row r="16" spans="1:9" ht="12" customHeight="1" x14ac:dyDescent="0.2">
      <c r="A16" s="150"/>
      <c r="C16" s="100"/>
      <c r="D16" s="136"/>
      <c r="E16" s="136"/>
      <c r="F16" s="9"/>
      <c r="H16" s="101"/>
    </row>
    <row r="17" spans="1:9" ht="12" customHeight="1" x14ac:dyDescent="0.2">
      <c r="A17" s="150"/>
      <c r="B17" s="41" t="s">
        <v>111</v>
      </c>
      <c r="C17" s="100"/>
      <c r="D17" s="136"/>
      <c r="E17" s="136"/>
      <c r="F17" s="9"/>
      <c r="H17" s="201"/>
    </row>
    <row r="18" spans="1:9" ht="12" customHeight="1" x14ac:dyDescent="0.2">
      <c r="A18" s="150" t="s">
        <v>112</v>
      </c>
      <c r="B18" s="102" t="s">
        <v>113</v>
      </c>
      <c r="C18" s="100" t="s">
        <v>326</v>
      </c>
      <c r="D18" s="136"/>
      <c r="E18" s="136"/>
      <c r="F18" s="328"/>
      <c r="H18" s="201">
        <v>4</v>
      </c>
    </row>
    <row r="19" spans="1:9" ht="12" customHeight="1" x14ac:dyDescent="0.2">
      <c r="A19" s="150"/>
      <c r="F19" s="11"/>
      <c r="H19" s="201"/>
    </row>
    <row r="20" spans="1:9" ht="12" customHeight="1" x14ac:dyDescent="0.2">
      <c r="A20" s="150" t="s">
        <v>128</v>
      </c>
      <c r="C20" s="104" t="s">
        <v>126</v>
      </c>
      <c r="D20" s="137"/>
      <c r="E20" s="137"/>
      <c r="F20" s="141">
        <f>F12+F13+F15+F18</f>
        <v>0</v>
      </c>
      <c r="H20" s="101"/>
      <c r="I20" s="41"/>
    </row>
    <row r="21" spans="1:9" ht="12" customHeight="1" x14ac:dyDescent="0.2">
      <c r="A21" s="150"/>
      <c r="C21" s="100"/>
      <c r="D21" s="136"/>
      <c r="E21" s="136"/>
      <c r="F21" s="103"/>
      <c r="H21" s="201"/>
      <c r="I21" s="41"/>
    </row>
    <row r="22" spans="1:9" ht="12" customHeight="1" x14ac:dyDescent="0.2">
      <c r="A22" s="10" t="s">
        <v>114</v>
      </c>
      <c r="C22" s="100"/>
      <c r="D22" s="136"/>
      <c r="E22" s="136"/>
      <c r="F22" s="11"/>
      <c r="H22" s="201"/>
      <c r="I22" s="41"/>
    </row>
    <row r="23" spans="1:9" ht="12" customHeight="1" x14ac:dyDescent="0.2">
      <c r="A23" s="150"/>
      <c r="C23" s="100"/>
      <c r="D23" s="136"/>
      <c r="E23" s="136"/>
      <c r="F23" s="11"/>
      <c r="H23" s="201"/>
      <c r="I23" s="41"/>
    </row>
    <row r="24" spans="1:9" ht="12" customHeight="1" x14ac:dyDescent="0.2">
      <c r="A24" s="150" t="s">
        <v>115</v>
      </c>
      <c r="B24" s="100" t="s">
        <v>133</v>
      </c>
      <c r="F24" s="328"/>
      <c r="H24" s="201">
        <v>5</v>
      </c>
      <c r="I24" s="41"/>
    </row>
    <row r="25" spans="1:9" ht="12" customHeight="1" x14ac:dyDescent="0.2">
      <c r="A25" s="150"/>
      <c r="B25" s="139" t="s">
        <v>23</v>
      </c>
      <c r="C25" s="350"/>
      <c r="D25" s="135"/>
      <c r="E25" s="135"/>
      <c r="F25" s="105"/>
      <c r="H25" s="201"/>
      <c r="I25" s="41"/>
    </row>
    <row r="26" spans="1:9" ht="12" customHeight="1" x14ac:dyDescent="0.2">
      <c r="A26" s="150" t="s">
        <v>116</v>
      </c>
      <c r="B26" s="100" t="s">
        <v>134</v>
      </c>
      <c r="C26" s="155"/>
      <c r="F26" s="328"/>
      <c r="H26" s="201">
        <v>6</v>
      </c>
      <c r="I26" s="41"/>
    </row>
    <row r="27" spans="1:9" ht="12" customHeight="1" x14ac:dyDescent="0.2">
      <c r="A27" s="150"/>
      <c r="F27" s="9"/>
      <c r="H27" s="101"/>
      <c r="I27" s="41"/>
    </row>
    <row r="28" spans="1:9" ht="12" customHeight="1" x14ac:dyDescent="0.2">
      <c r="A28" s="150"/>
      <c r="B28" s="41" t="s">
        <v>111</v>
      </c>
      <c r="F28" s="9"/>
      <c r="H28" s="201"/>
      <c r="I28" s="41"/>
    </row>
    <row r="29" spans="1:9" ht="12" customHeight="1" x14ac:dyDescent="0.2">
      <c r="A29" s="150" t="s">
        <v>117</v>
      </c>
      <c r="B29" s="102" t="s">
        <v>113</v>
      </c>
      <c r="C29" s="41" t="s">
        <v>135</v>
      </c>
      <c r="F29" s="328"/>
      <c r="H29" s="201">
        <v>7</v>
      </c>
      <c r="I29" s="41"/>
    </row>
    <row r="30" spans="1:9" ht="12" customHeight="1" x14ac:dyDescent="0.2">
      <c r="A30" s="150" t="s">
        <v>118</v>
      </c>
      <c r="B30" s="102" t="s">
        <v>119</v>
      </c>
      <c r="C30" s="41" t="s">
        <v>136</v>
      </c>
      <c r="F30" s="328"/>
      <c r="H30" s="201">
        <v>8</v>
      </c>
      <c r="I30" s="41"/>
    </row>
    <row r="31" spans="1:9" ht="12" customHeight="1" x14ac:dyDescent="0.2">
      <c r="A31" s="150"/>
      <c r="F31" s="11"/>
      <c r="H31" s="201"/>
      <c r="I31" s="41"/>
    </row>
    <row r="32" spans="1:9" ht="12" customHeight="1" x14ac:dyDescent="0.2">
      <c r="A32" s="150" t="s">
        <v>137</v>
      </c>
      <c r="C32" s="104" t="s">
        <v>139</v>
      </c>
      <c r="D32" s="137"/>
      <c r="E32" s="137"/>
      <c r="F32" s="141">
        <f>F24+F26+F29-F30</f>
        <v>0</v>
      </c>
      <c r="H32" s="201"/>
      <c r="I32" s="41"/>
    </row>
    <row r="33" spans="1:9" ht="12" customHeight="1" x14ac:dyDescent="0.2">
      <c r="A33" s="150"/>
      <c r="C33" s="100"/>
      <c r="D33" s="136"/>
      <c r="E33" s="136"/>
      <c r="F33" s="103"/>
      <c r="H33" s="201"/>
      <c r="I33" s="41"/>
    </row>
    <row r="34" spans="1:9" ht="12" customHeight="1" x14ac:dyDescent="0.2">
      <c r="A34" s="150" t="s">
        <v>127</v>
      </c>
      <c r="B34" s="104" t="s">
        <v>443</v>
      </c>
      <c r="F34" s="141">
        <f>F20+F32</f>
        <v>0</v>
      </c>
      <c r="H34" s="101"/>
      <c r="I34" s="41"/>
    </row>
    <row r="35" spans="1:9" ht="12" customHeight="1" x14ac:dyDescent="0.2">
      <c r="A35" s="150"/>
      <c r="B35" s="104"/>
      <c r="F35" s="106"/>
      <c r="G35" s="36"/>
      <c r="H35" s="107"/>
      <c r="I35" s="41"/>
    </row>
    <row r="36" spans="1:9" ht="12" customHeight="1" x14ac:dyDescent="0.2">
      <c r="A36" s="150"/>
      <c r="B36" s="41" t="s">
        <v>111</v>
      </c>
      <c r="C36" s="100"/>
      <c r="D36" s="136"/>
      <c r="E36" s="136"/>
      <c r="F36" s="12"/>
      <c r="G36" s="36"/>
      <c r="H36" s="55"/>
      <c r="I36" s="41"/>
    </row>
    <row r="37" spans="1:9" ht="12" customHeight="1" x14ac:dyDescent="0.2">
      <c r="A37" s="150" t="s">
        <v>138</v>
      </c>
      <c r="B37" s="102" t="s">
        <v>119</v>
      </c>
      <c r="C37" s="41" t="s">
        <v>201</v>
      </c>
      <c r="D37" s="35"/>
      <c r="E37" s="35"/>
      <c r="F37" s="143">
        <f>F32*(2/12)</f>
        <v>0</v>
      </c>
      <c r="H37" s="201">
        <v>9</v>
      </c>
      <c r="I37" s="41"/>
    </row>
    <row r="38" spans="1:9" ht="12" customHeight="1" x14ac:dyDescent="0.2">
      <c r="A38" s="150" t="s">
        <v>129</v>
      </c>
      <c r="B38" s="102" t="s">
        <v>113</v>
      </c>
      <c r="C38" s="41" t="s">
        <v>209</v>
      </c>
      <c r="F38" s="328"/>
      <c r="H38" s="201">
        <v>10</v>
      </c>
      <c r="I38" s="41"/>
    </row>
    <row r="39" spans="1:9" ht="12" customHeight="1" x14ac:dyDescent="0.2">
      <c r="A39" s="150"/>
      <c r="F39" s="9"/>
      <c r="H39" s="201"/>
      <c r="I39" s="41"/>
    </row>
    <row r="40" spans="1:9" ht="12" customHeight="1" x14ac:dyDescent="0.2">
      <c r="A40" s="150" t="s">
        <v>130</v>
      </c>
      <c r="B40" s="7" t="s">
        <v>444</v>
      </c>
      <c r="F40" s="141">
        <f>IF(F34+F38&gt;=0,F34+F38,(IF(F34+F38&gt;=F37,0,F34+F38+F37)))</f>
        <v>0</v>
      </c>
      <c r="H40" s="201"/>
      <c r="I40" s="41"/>
    </row>
    <row r="41" spans="1:9" ht="12" customHeight="1" x14ac:dyDescent="0.2">
      <c r="A41" s="150"/>
      <c r="B41" s="7"/>
      <c r="F41" s="158"/>
      <c r="H41" s="201"/>
      <c r="I41" s="41"/>
    </row>
    <row r="42" spans="1:9" ht="12" customHeight="1" x14ac:dyDescent="0.2">
      <c r="A42" s="150"/>
      <c r="B42" s="7" t="s">
        <v>445</v>
      </c>
      <c r="F42" s="7" t="str">
        <f>IF(F34+F38&gt;0,"Deficit, SD by Service Required",(IF(F34+F38&gt;=F37,"Surplus Less than 2-month Working Capital; SD by Service not required to be populated","Surplus Greater than 2-month Working Capital; SD by Service required to be populated")))</f>
        <v>Surplus Less than 2-month Working Capital; SD by Service not required to be populated</v>
      </c>
      <c r="H42" s="201"/>
      <c r="I42" s="159"/>
    </row>
    <row r="43" spans="1:9" ht="12" customHeight="1" x14ac:dyDescent="0.2">
      <c r="A43" s="150"/>
      <c r="B43" s="7"/>
      <c r="C43" s="41" t="s">
        <v>199</v>
      </c>
      <c r="F43"/>
      <c r="H43" s="201"/>
      <c r="I43" s="159"/>
    </row>
    <row r="44" spans="1:9" ht="12" customHeight="1" x14ac:dyDescent="0.2">
      <c r="A44" s="150"/>
      <c r="B44" s="7"/>
      <c r="C44" s="41" t="s">
        <v>200</v>
      </c>
      <c r="F44"/>
      <c r="H44" s="201"/>
      <c r="I44" s="160"/>
    </row>
    <row r="45" spans="1:9" ht="12" customHeight="1" x14ac:dyDescent="0.2">
      <c r="A45" s="150"/>
      <c r="B45" s="138"/>
      <c r="C45" s="138"/>
      <c r="D45" s="138"/>
      <c r="E45" s="138"/>
      <c r="F45" s="23"/>
      <c r="H45" s="201"/>
      <c r="I45" s="41"/>
    </row>
    <row r="46" spans="1:9" ht="12" customHeight="1" x14ac:dyDescent="0.2">
      <c r="A46" s="150" t="s">
        <v>131</v>
      </c>
      <c r="C46" s="41" t="s">
        <v>148</v>
      </c>
      <c r="F46" s="149">
        <f>IF(F32=0, 0, ABS(F40)/F32)</f>
        <v>0</v>
      </c>
      <c r="H46" s="201">
        <v>11</v>
      </c>
      <c r="I46" s="41"/>
    </row>
    <row r="47" spans="1:9" ht="12" customHeight="1" x14ac:dyDescent="0.2">
      <c r="A47" s="150"/>
      <c r="F47" s="23"/>
      <c r="H47" s="201"/>
      <c r="I47" s="41"/>
    </row>
    <row r="48" spans="1:9" ht="12" customHeight="1" x14ac:dyDescent="0.2">
      <c r="A48" s="150"/>
      <c r="B48" s="7" t="s">
        <v>446</v>
      </c>
      <c r="F48" s="351"/>
      <c r="H48" s="201">
        <v>12</v>
      </c>
      <c r="I48" s="41"/>
    </row>
    <row r="49" spans="1:9" ht="12" customHeight="1" x14ac:dyDescent="0.2">
      <c r="A49" s="150"/>
      <c r="F49" s="108"/>
      <c r="H49" s="201"/>
      <c r="I49" s="41"/>
    </row>
    <row r="50" spans="1:9" x14ac:dyDescent="0.2">
      <c r="A50" s="537" t="s">
        <v>146</v>
      </c>
      <c r="B50" s="538"/>
      <c r="C50" s="539"/>
      <c r="D50" s="540"/>
      <c r="E50" s="140"/>
      <c r="F50" s="23"/>
      <c r="H50" s="201">
        <v>13</v>
      </c>
      <c r="I50" s="41"/>
    </row>
    <row r="51" spans="1:9" x14ac:dyDescent="0.2">
      <c r="A51" s="537"/>
      <c r="B51" s="541"/>
      <c r="C51" s="542"/>
      <c r="D51" s="543"/>
      <c r="E51" s="140"/>
      <c r="F51" s="23"/>
      <c r="H51" s="201"/>
      <c r="I51" s="41"/>
    </row>
    <row r="52" spans="1:9" x14ac:dyDescent="0.2">
      <c r="A52" s="537"/>
      <c r="B52" s="544"/>
      <c r="C52" s="545"/>
      <c r="D52" s="546"/>
      <c r="F52" s="23"/>
      <c r="H52" s="201"/>
      <c r="I52" s="41"/>
    </row>
    <row r="53" spans="1:9" ht="12" customHeight="1" x14ac:dyDescent="0.2">
      <c r="A53" s="150"/>
      <c r="H53" s="201"/>
      <c r="I53" s="41"/>
    </row>
    <row r="54" spans="1:9" ht="12" customHeight="1" x14ac:dyDescent="0.2">
      <c r="A54" s="150"/>
      <c r="H54" s="201"/>
      <c r="I54" s="41"/>
    </row>
    <row r="55" spans="1:9" ht="12" customHeight="1" x14ac:dyDescent="0.2">
      <c r="A55" s="98" t="s">
        <v>120</v>
      </c>
      <c r="B55" s="99"/>
      <c r="H55" s="201"/>
      <c r="I55" s="41"/>
    </row>
    <row r="56" spans="1:9" ht="12" customHeight="1" x14ac:dyDescent="0.2">
      <c r="A56" s="98"/>
      <c r="B56" s="99"/>
      <c r="H56" s="201"/>
      <c r="I56" s="41"/>
    </row>
    <row r="57" spans="1:9" ht="38.25" customHeight="1" x14ac:dyDescent="0.2">
      <c r="A57" s="46" t="s">
        <v>121</v>
      </c>
      <c r="B57" s="547" t="s">
        <v>210</v>
      </c>
      <c r="C57" s="547"/>
      <c r="D57" s="547"/>
      <c r="E57" s="547"/>
      <c r="F57" s="547"/>
      <c r="G57" s="547"/>
      <c r="H57" s="547"/>
      <c r="I57" s="41"/>
    </row>
    <row r="58" spans="1:9" ht="12" customHeight="1" x14ac:dyDescent="0.2">
      <c r="A58" s="46"/>
      <c r="B58" s="154"/>
      <c r="C58" s="154"/>
      <c r="D58" s="352" t="s">
        <v>285</v>
      </c>
      <c r="E58" s="154"/>
      <c r="F58" s="154"/>
      <c r="G58" s="154"/>
      <c r="H58" s="154"/>
      <c r="I58" s="41"/>
    </row>
    <row r="59" spans="1:9" s="36" customFormat="1" ht="12" customHeight="1" x14ac:dyDescent="0.2">
      <c r="A59" s="153"/>
      <c r="B59" s="152"/>
      <c r="C59" s="152"/>
      <c r="D59" s="152"/>
      <c r="E59" s="152"/>
      <c r="F59" s="152"/>
      <c r="G59" s="152"/>
      <c r="H59" s="152"/>
    </row>
    <row r="60" spans="1:9" ht="12.75" customHeight="1" x14ac:dyDescent="0.2">
      <c r="A60" s="414">
        <v>1</v>
      </c>
      <c r="B60" s="531" t="s">
        <v>132</v>
      </c>
      <c r="C60" s="531"/>
      <c r="D60" s="531"/>
      <c r="E60" s="531"/>
      <c r="F60" s="531"/>
      <c r="G60" s="531"/>
      <c r="H60" s="532"/>
      <c r="I60" s="41"/>
    </row>
    <row r="61" spans="1:9" ht="24.75" customHeight="1" x14ac:dyDescent="0.2">
      <c r="A61" s="414">
        <v>2</v>
      </c>
      <c r="B61" s="535" t="s">
        <v>145</v>
      </c>
      <c r="C61" s="535"/>
      <c r="D61" s="535"/>
      <c r="E61" s="535"/>
      <c r="F61" s="535"/>
      <c r="G61" s="535"/>
      <c r="H61" s="536"/>
      <c r="I61" s="41"/>
    </row>
    <row r="62" spans="1:9" ht="12" customHeight="1" x14ac:dyDescent="0.2">
      <c r="A62" s="415">
        <v>3</v>
      </c>
      <c r="B62" s="533" t="s">
        <v>226</v>
      </c>
      <c r="C62" s="533"/>
      <c r="D62" s="533"/>
      <c r="E62" s="533"/>
      <c r="F62" s="533"/>
      <c r="G62" s="533"/>
      <c r="H62" s="534"/>
      <c r="I62" s="41"/>
    </row>
    <row r="63" spans="1:9" ht="63" customHeight="1" x14ac:dyDescent="0.2">
      <c r="A63" s="414">
        <v>4</v>
      </c>
      <c r="B63" s="531" t="s">
        <v>227</v>
      </c>
      <c r="C63" s="531"/>
      <c r="D63" s="531"/>
      <c r="E63" s="531"/>
      <c r="F63" s="531"/>
      <c r="G63" s="531"/>
      <c r="H63" s="532"/>
      <c r="I63" s="41"/>
    </row>
    <row r="64" spans="1:9" ht="12" customHeight="1" x14ac:dyDescent="0.2">
      <c r="A64" s="415">
        <v>5</v>
      </c>
      <c r="B64" s="548" t="s">
        <v>143</v>
      </c>
      <c r="C64" s="548"/>
      <c r="D64" s="548"/>
      <c r="E64" s="548"/>
      <c r="F64" s="548"/>
      <c r="G64" s="548"/>
      <c r="H64" s="549"/>
      <c r="I64" s="41"/>
    </row>
    <row r="65" spans="1:9" ht="12" customHeight="1" x14ac:dyDescent="0.2">
      <c r="A65" s="415">
        <v>6</v>
      </c>
      <c r="B65" s="533" t="s">
        <v>226</v>
      </c>
      <c r="C65" s="533"/>
      <c r="D65" s="533"/>
      <c r="E65" s="533"/>
      <c r="F65" s="533"/>
      <c r="G65" s="533"/>
      <c r="H65" s="534"/>
      <c r="I65" s="41"/>
    </row>
    <row r="66" spans="1:9" ht="69.75" customHeight="1" x14ac:dyDescent="0.2">
      <c r="A66" s="414">
        <v>7</v>
      </c>
      <c r="B66" s="531" t="s">
        <v>458</v>
      </c>
      <c r="C66" s="531"/>
      <c r="D66" s="531"/>
      <c r="E66" s="531"/>
      <c r="F66" s="531"/>
      <c r="G66" s="531"/>
      <c r="H66" s="532"/>
      <c r="I66" s="41"/>
    </row>
    <row r="67" spans="1:9" ht="80.25" customHeight="1" x14ac:dyDescent="0.2">
      <c r="A67" s="414">
        <v>8</v>
      </c>
      <c r="B67" s="531" t="s">
        <v>457</v>
      </c>
      <c r="C67" s="531"/>
      <c r="D67" s="531"/>
      <c r="E67" s="531"/>
      <c r="F67" s="531"/>
      <c r="G67" s="531"/>
      <c r="H67" s="532"/>
      <c r="I67" s="41"/>
    </row>
    <row r="68" spans="1:9" ht="24" customHeight="1" x14ac:dyDescent="0.2">
      <c r="A68" s="414">
        <v>9</v>
      </c>
      <c r="B68" s="531" t="s">
        <v>147</v>
      </c>
      <c r="C68" s="531"/>
      <c r="D68" s="531"/>
      <c r="E68" s="531"/>
      <c r="F68" s="531"/>
      <c r="G68" s="531"/>
      <c r="H68" s="532"/>
      <c r="I68" s="41"/>
    </row>
    <row r="69" spans="1:9" ht="33.75" customHeight="1" x14ac:dyDescent="0.2">
      <c r="A69" s="414">
        <v>10</v>
      </c>
      <c r="B69" s="531" t="s">
        <v>286</v>
      </c>
      <c r="C69" s="531"/>
      <c r="D69" s="531"/>
      <c r="E69" s="531"/>
      <c r="F69" s="531"/>
      <c r="G69" s="531"/>
      <c r="H69" s="532"/>
      <c r="I69" s="41"/>
    </row>
    <row r="70" spans="1:9" ht="47.25" customHeight="1" x14ac:dyDescent="0.2">
      <c r="A70" s="414">
        <v>11</v>
      </c>
      <c r="B70" s="531" t="s">
        <v>211</v>
      </c>
      <c r="C70" s="531"/>
      <c r="D70" s="531"/>
      <c r="E70" s="531"/>
      <c r="F70" s="531"/>
      <c r="G70" s="531"/>
      <c r="H70" s="532"/>
      <c r="I70" s="41"/>
    </row>
    <row r="71" spans="1:9" ht="34.5" customHeight="1" x14ac:dyDescent="0.2">
      <c r="A71" s="414">
        <v>12</v>
      </c>
      <c r="B71" s="531" t="s">
        <v>144</v>
      </c>
      <c r="C71" s="531"/>
      <c r="D71" s="531"/>
      <c r="E71" s="531"/>
      <c r="F71" s="531"/>
      <c r="G71" s="531"/>
      <c r="H71" s="532"/>
      <c r="I71" s="41"/>
    </row>
    <row r="72" spans="1:9" ht="12" customHeight="1" x14ac:dyDescent="0.2">
      <c r="A72" s="415">
        <v>13</v>
      </c>
      <c r="B72" s="533" t="s">
        <v>287</v>
      </c>
      <c r="C72" s="533"/>
      <c r="D72" s="533"/>
      <c r="E72" s="533"/>
      <c r="F72" s="533"/>
      <c r="G72" s="533"/>
      <c r="H72" s="534"/>
      <c r="I72" s="41"/>
    </row>
    <row r="73" spans="1:9" x14ac:dyDescent="0.2">
      <c r="A73" s="201"/>
      <c r="B73" s="95"/>
      <c r="H73" s="201"/>
      <c r="I73" s="41"/>
    </row>
    <row r="74" spans="1:9" x14ac:dyDescent="0.2">
      <c r="A74" s="201"/>
      <c r="B74" s="95"/>
      <c r="H74" s="201"/>
      <c r="I74" s="41"/>
    </row>
    <row r="75" spans="1:9" x14ac:dyDescent="0.2">
      <c r="A75" s="201"/>
      <c r="B75" s="95"/>
      <c r="H75" s="201"/>
      <c r="I75" s="41"/>
    </row>
    <row r="76" spans="1:9" x14ac:dyDescent="0.2">
      <c r="A76" s="201"/>
      <c r="B76" s="95"/>
      <c r="H76" s="201"/>
      <c r="I76" s="41"/>
    </row>
    <row r="77" spans="1:9" x14ac:dyDescent="0.2">
      <c r="A77" s="150"/>
      <c r="H77" s="201"/>
      <c r="I77" s="41"/>
    </row>
    <row r="78" spans="1:9" x14ac:dyDescent="0.2">
      <c r="A78" s="150"/>
      <c r="H78" s="201"/>
      <c r="I78" s="41"/>
    </row>
    <row r="79" spans="1:9" x14ac:dyDescent="0.2">
      <c r="A79" s="150"/>
      <c r="H79" s="201"/>
      <c r="I79" s="41"/>
    </row>
    <row r="80" spans="1:9" x14ac:dyDescent="0.2">
      <c r="A80" s="150"/>
      <c r="H80" s="201"/>
      <c r="I80" s="41"/>
    </row>
    <row r="81" spans="1:9" x14ac:dyDescent="0.2">
      <c r="A81" s="150"/>
      <c r="H81" s="201"/>
      <c r="I81" s="41"/>
    </row>
    <row r="82" spans="1:9" x14ac:dyDescent="0.2">
      <c r="A82" s="150"/>
      <c r="H82" s="201"/>
      <c r="I82" s="41"/>
    </row>
    <row r="83" spans="1:9" x14ac:dyDescent="0.2">
      <c r="A83" s="150"/>
      <c r="H83" s="201"/>
      <c r="I83" s="41"/>
    </row>
    <row r="84" spans="1:9" x14ac:dyDescent="0.2">
      <c r="A84" s="150"/>
      <c r="H84" s="201"/>
      <c r="I84" s="41"/>
    </row>
    <row r="85" spans="1:9" x14ac:dyDescent="0.2">
      <c r="A85" s="150"/>
      <c r="H85" s="201"/>
      <c r="I85" s="41"/>
    </row>
    <row r="86" spans="1:9" x14ac:dyDescent="0.2">
      <c r="A86" s="150"/>
      <c r="H86" s="201"/>
      <c r="I86" s="41"/>
    </row>
    <row r="87" spans="1:9" x14ac:dyDescent="0.2">
      <c r="A87" s="150"/>
      <c r="H87" s="201"/>
      <c r="I87" s="41"/>
    </row>
    <row r="88" spans="1:9" x14ac:dyDescent="0.2">
      <c r="A88" s="150"/>
      <c r="H88" s="201"/>
      <c r="I88" s="41"/>
    </row>
    <row r="89" spans="1:9" x14ac:dyDescent="0.2">
      <c r="A89" s="150"/>
      <c r="H89" s="201"/>
      <c r="I89" s="41"/>
    </row>
    <row r="90" spans="1:9" x14ac:dyDescent="0.2">
      <c r="A90" s="150"/>
      <c r="H90" s="201"/>
      <c r="I90" s="41"/>
    </row>
    <row r="91" spans="1:9" x14ac:dyDescent="0.2">
      <c r="A91" s="150"/>
      <c r="H91" s="201"/>
      <c r="I91" s="41"/>
    </row>
    <row r="92" spans="1:9" x14ac:dyDescent="0.2">
      <c r="A92" s="150"/>
      <c r="H92" s="201"/>
      <c r="I92" s="41"/>
    </row>
    <row r="93" spans="1:9" x14ac:dyDescent="0.2">
      <c r="A93" s="150"/>
      <c r="H93" s="201"/>
      <c r="I93" s="41"/>
    </row>
    <row r="94" spans="1:9" x14ac:dyDescent="0.2">
      <c r="A94" s="150"/>
      <c r="H94" s="201"/>
      <c r="I94" s="41"/>
    </row>
    <row r="95" spans="1:9" x14ac:dyDescent="0.2">
      <c r="A95" s="150"/>
      <c r="H95" s="201"/>
      <c r="I95" s="41"/>
    </row>
    <row r="96" spans="1:9" x14ac:dyDescent="0.2">
      <c r="A96" s="2"/>
      <c r="H96" s="201"/>
      <c r="I96" s="41"/>
    </row>
    <row r="97" spans="1:9" x14ac:dyDescent="0.2">
      <c r="A97" s="2"/>
      <c r="H97" s="201"/>
      <c r="I97" s="41"/>
    </row>
    <row r="98" spans="1:9" x14ac:dyDescent="0.2">
      <c r="A98" s="2"/>
      <c r="H98" s="201"/>
      <c r="I98" s="41"/>
    </row>
    <row r="99" spans="1:9" x14ac:dyDescent="0.2">
      <c r="A99" s="2"/>
      <c r="H99" s="201"/>
      <c r="I99" s="41"/>
    </row>
    <row r="100" spans="1:9" x14ac:dyDescent="0.2">
      <c r="A100" s="2"/>
      <c r="H100" s="201"/>
      <c r="I100" s="41"/>
    </row>
    <row r="101" spans="1:9" x14ac:dyDescent="0.2">
      <c r="A101" s="2"/>
      <c r="H101" s="201"/>
      <c r="I101" s="41"/>
    </row>
    <row r="102" spans="1:9" x14ac:dyDescent="0.2">
      <c r="A102" s="2"/>
      <c r="H102" s="201"/>
      <c r="I102" s="41"/>
    </row>
    <row r="103" spans="1:9" x14ac:dyDescent="0.2">
      <c r="A103" s="2"/>
      <c r="H103" s="201"/>
      <c r="I103" s="41"/>
    </row>
    <row r="104" spans="1:9" x14ac:dyDescent="0.2">
      <c r="A104" s="2"/>
      <c r="H104" s="201"/>
      <c r="I104" s="41"/>
    </row>
    <row r="105" spans="1:9" x14ac:dyDescent="0.2">
      <c r="A105" s="2"/>
      <c r="H105" s="201"/>
      <c r="I105" s="41"/>
    </row>
    <row r="106" spans="1:9" x14ac:dyDescent="0.2">
      <c r="A106" s="2"/>
      <c r="I106" s="41"/>
    </row>
  </sheetData>
  <sheetProtection selectLockedCells="1"/>
  <mergeCells count="16">
    <mergeCell ref="A50:A52"/>
    <mergeCell ref="B50:D52"/>
    <mergeCell ref="B57:H57"/>
    <mergeCell ref="B64:H64"/>
    <mergeCell ref="B65:H65"/>
    <mergeCell ref="B66:H66"/>
    <mergeCell ref="B67:H67"/>
    <mergeCell ref="B60:H60"/>
    <mergeCell ref="B61:H61"/>
    <mergeCell ref="B63:H63"/>
    <mergeCell ref="B62:H62"/>
    <mergeCell ref="B68:H68"/>
    <mergeCell ref="B69:H69"/>
    <mergeCell ref="B70:H70"/>
    <mergeCell ref="B71:H71"/>
    <mergeCell ref="B72:H72"/>
  </mergeCells>
  <pageMargins left="0" right="0" top="0.25" bottom="0.5" header="0.3" footer="0.3"/>
  <pageSetup paperSize="5" scale="80" orientation="landscape" r:id="rId1"/>
  <headerFooter>
    <oddFooter>Page &amp;P of &amp;N</oddFooter>
  </headerFooter>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00FF"/>
  </sheetPr>
  <dimension ref="A1:FE33"/>
  <sheetViews>
    <sheetView workbookViewId="0">
      <selection activeCell="EX39" sqref="EX39"/>
    </sheetView>
  </sheetViews>
  <sheetFormatPr defaultColWidth="8.85546875" defaultRowHeight="11.25" x14ac:dyDescent="0.2"/>
  <cols>
    <col min="1" max="1" width="39.42578125" style="41" customWidth="1"/>
    <col min="2" max="2" width="5.5703125" style="41" customWidth="1"/>
    <col min="3" max="3" width="1.7109375" style="41" customWidth="1"/>
    <col min="4" max="4" width="14" style="41" customWidth="1"/>
    <col min="5" max="5" width="1.7109375" style="41" customWidth="1"/>
    <col min="6" max="6" width="10.85546875" style="41" customWidth="1"/>
    <col min="7" max="7" width="11.42578125" style="41" customWidth="1"/>
    <col min="8" max="8" width="1.7109375" style="41" customWidth="1"/>
    <col min="9" max="9" width="10.85546875" style="41" customWidth="1"/>
    <col min="10" max="10" width="11.42578125" style="36" customWidth="1"/>
    <col min="11" max="11" width="1.7109375" style="41" customWidth="1"/>
    <col min="12" max="12" width="10.85546875" style="41" customWidth="1"/>
    <col min="13" max="13" width="11.42578125" style="36" customWidth="1"/>
    <col min="14" max="14" width="1.7109375" style="41" customWidth="1"/>
    <col min="15" max="15" width="10.85546875" style="41" customWidth="1"/>
    <col min="16" max="16" width="11.42578125" style="36" customWidth="1"/>
    <col min="17" max="17" width="1.7109375" style="41" customWidth="1"/>
    <col min="18" max="18" width="10.85546875" style="41" customWidth="1"/>
    <col min="19" max="19" width="11.42578125" style="41" customWidth="1"/>
    <col min="20" max="20" width="1.7109375" style="41" customWidth="1"/>
    <col min="21" max="21" width="10.85546875" style="41" customWidth="1"/>
    <col min="22" max="22" width="11.42578125" style="41" customWidth="1"/>
    <col min="23" max="23" width="1.7109375" style="41" customWidth="1"/>
    <col min="24" max="24" width="10.85546875" style="41" customWidth="1"/>
    <col min="25" max="25" width="11.42578125" style="41" customWidth="1"/>
    <col min="26" max="26" width="1.7109375" style="41" customWidth="1"/>
    <col min="27" max="27" width="10.85546875" style="41" customWidth="1"/>
    <col min="28" max="28" width="11.42578125" style="41" customWidth="1"/>
    <col min="29" max="29" width="1.7109375" style="41" customWidth="1"/>
    <col min="30" max="30" width="10.85546875" style="41" customWidth="1"/>
    <col min="31" max="31" width="11.42578125" style="41" customWidth="1"/>
    <col min="32" max="32" width="1.7109375" style="41" customWidth="1"/>
    <col min="33" max="33" width="10.85546875" style="41" customWidth="1"/>
    <col min="34" max="34" width="11.42578125" style="41" customWidth="1"/>
    <col min="35" max="35" width="1.7109375" style="41" customWidth="1"/>
    <col min="36" max="36" width="10.85546875" style="41" customWidth="1"/>
    <col min="37" max="37" width="11.42578125" style="41" customWidth="1"/>
    <col min="38" max="38" width="1.7109375" style="41" customWidth="1"/>
    <col min="39" max="39" width="10.85546875" style="41" customWidth="1"/>
    <col min="40" max="40" width="11.42578125" style="41" customWidth="1"/>
    <col min="41" max="41" width="1.7109375" style="41" customWidth="1"/>
    <col min="42" max="42" width="10.85546875" style="41" customWidth="1"/>
    <col min="43" max="43" width="11.42578125" style="41" customWidth="1"/>
    <col min="44" max="44" width="1.7109375" style="41" customWidth="1"/>
    <col min="45" max="45" width="10.85546875" style="41" customWidth="1"/>
    <col min="46" max="46" width="11.42578125" style="41" customWidth="1"/>
    <col min="47" max="47" width="1.7109375" style="41" customWidth="1"/>
    <col min="48" max="48" width="10.85546875" style="41" customWidth="1"/>
    <col min="49" max="49" width="11.42578125" style="41" customWidth="1"/>
    <col min="50" max="50" width="1.7109375" style="41" customWidth="1"/>
    <col min="51" max="51" width="10.85546875" style="41" customWidth="1"/>
    <col min="52" max="52" width="11.42578125" style="41" customWidth="1"/>
    <col min="53" max="53" width="1.7109375" style="41" customWidth="1"/>
    <col min="54" max="54" width="10.85546875" style="41" customWidth="1"/>
    <col min="55" max="55" width="11.42578125" style="41" customWidth="1"/>
    <col min="56" max="56" width="1.7109375" style="41" customWidth="1"/>
    <col min="57" max="57" width="10.85546875" style="41" customWidth="1"/>
    <col min="58" max="58" width="11.42578125" style="41" customWidth="1"/>
    <col min="59" max="59" width="1.7109375" style="41" customWidth="1"/>
    <col min="60" max="60" width="10.85546875" style="41" customWidth="1"/>
    <col min="61" max="61" width="11.42578125" style="41" customWidth="1"/>
    <col min="62" max="62" width="1.7109375" style="41" customWidth="1"/>
    <col min="63" max="63" width="10.85546875" style="41" customWidth="1"/>
    <col min="64" max="64" width="11.42578125" style="41" customWidth="1"/>
    <col min="65" max="65" width="1.7109375" style="41" customWidth="1"/>
    <col min="66" max="66" width="10.85546875" style="41" customWidth="1"/>
    <col min="67" max="67" width="11.42578125" style="41" customWidth="1"/>
    <col min="68" max="68" width="1.7109375" style="41" customWidth="1"/>
    <col min="69" max="69" width="10.85546875" style="41" customWidth="1"/>
    <col min="70" max="70" width="11.42578125" style="41" customWidth="1"/>
    <col min="71" max="71" width="1.7109375" style="41" customWidth="1"/>
    <col min="72" max="72" width="10.85546875" style="41" customWidth="1"/>
    <col min="73" max="73" width="11.42578125" style="41" customWidth="1"/>
    <col min="74" max="74" width="1.7109375" style="41" customWidth="1"/>
    <col min="75" max="75" width="10.85546875" style="41" customWidth="1"/>
    <col min="76" max="76" width="11.42578125" style="41" customWidth="1"/>
    <col min="77" max="77" width="1.7109375" style="41" customWidth="1"/>
    <col min="78" max="78" width="10.85546875" style="41" customWidth="1"/>
    <col min="79" max="79" width="11.42578125" style="41" customWidth="1"/>
    <col min="80" max="80" width="1.7109375" style="41" customWidth="1"/>
    <col min="81" max="81" width="10.85546875" style="41" customWidth="1"/>
    <col min="82" max="82" width="11.42578125" style="41" customWidth="1"/>
    <col min="83" max="83" width="1.7109375" style="41" customWidth="1"/>
    <col min="84" max="84" width="10.85546875" style="41" customWidth="1"/>
    <col min="85" max="85" width="11.42578125" style="41" customWidth="1"/>
    <col min="86" max="86" width="1.7109375" style="41" customWidth="1"/>
    <col min="87" max="87" width="10.85546875" style="41" customWidth="1"/>
    <col min="88" max="88" width="11.42578125" style="41" customWidth="1"/>
    <col min="89" max="89" width="1.7109375" style="41" customWidth="1"/>
    <col min="90" max="90" width="10.85546875" style="41" customWidth="1"/>
    <col min="91" max="91" width="11.42578125" style="41" customWidth="1"/>
    <col min="92" max="92" width="1.7109375" style="41" customWidth="1"/>
    <col min="93" max="93" width="10.85546875" style="41" customWidth="1"/>
    <col min="94" max="94" width="11.42578125" style="41" customWidth="1"/>
    <col min="95" max="95" width="1.7109375" style="41" customWidth="1"/>
    <col min="96" max="96" width="10.85546875" style="41" customWidth="1"/>
    <col min="97" max="97" width="11.42578125" style="41" customWidth="1"/>
    <col min="98" max="98" width="1.7109375" style="41" customWidth="1"/>
    <col min="99" max="99" width="10.85546875" style="41" customWidth="1"/>
    <col min="100" max="100" width="11.42578125" style="41" customWidth="1"/>
    <col min="101" max="101" width="1.7109375" style="41" customWidth="1"/>
    <col min="102" max="102" width="10.85546875" style="41" customWidth="1"/>
    <col min="103" max="103" width="11.42578125" style="41" customWidth="1"/>
    <col min="104" max="104" width="1.7109375" style="41" customWidth="1"/>
    <col min="105" max="105" width="10.85546875" style="41" customWidth="1"/>
    <col min="106" max="106" width="11.42578125" style="41" customWidth="1"/>
    <col min="107" max="107" width="1.7109375" style="41" customWidth="1"/>
    <col min="108" max="108" width="10.85546875" style="41" customWidth="1"/>
    <col min="109" max="109" width="11.42578125" style="41" customWidth="1"/>
    <col min="110" max="110" width="1.7109375" style="41" customWidth="1"/>
    <col min="111" max="111" width="10.85546875" style="41" customWidth="1"/>
    <col min="112" max="112" width="11.42578125" style="41" customWidth="1"/>
    <col min="113" max="113" width="1.7109375" style="41" customWidth="1"/>
    <col min="114" max="114" width="10.85546875" style="41" customWidth="1"/>
    <col min="115" max="115" width="11.42578125" style="41" customWidth="1"/>
    <col min="116" max="116" width="1.7109375" style="41" customWidth="1"/>
    <col min="117" max="117" width="10.85546875" style="41" customWidth="1"/>
    <col min="118" max="118" width="11.42578125" style="41" customWidth="1"/>
    <col min="119" max="119" width="1.7109375" style="41" customWidth="1"/>
    <col min="120" max="120" width="10.85546875" style="41" customWidth="1"/>
    <col min="121" max="121" width="11.42578125" style="41" customWidth="1"/>
    <col min="122" max="122" width="1.7109375" style="41" customWidth="1"/>
    <col min="123" max="123" width="10.85546875" style="41" customWidth="1"/>
    <col min="124" max="124" width="11.42578125" style="41" customWidth="1"/>
    <col min="125" max="125" width="1.7109375" style="41" customWidth="1"/>
    <col min="126" max="126" width="10.85546875" style="41" customWidth="1"/>
    <col min="127" max="127" width="11.42578125" style="41" customWidth="1"/>
    <col min="128" max="128" width="1.7109375" style="41" customWidth="1"/>
    <col min="129" max="129" width="10.85546875" style="41" customWidth="1"/>
    <col min="130" max="130" width="11.42578125" style="41" customWidth="1"/>
    <col min="131" max="131" width="1.7109375" style="41" customWidth="1"/>
    <col min="132" max="132" width="10.85546875" style="41" customWidth="1"/>
    <col min="133" max="133" width="11.42578125" style="41" customWidth="1"/>
    <col min="134" max="134" width="1.7109375" style="41" customWidth="1"/>
    <col min="135" max="135" width="10.85546875" style="41" customWidth="1"/>
    <col min="136" max="136" width="11.42578125" style="41" customWidth="1"/>
    <col min="137" max="137" width="1.7109375" style="41" customWidth="1"/>
    <col min="138" max="138" width="10.85546875" style="41" customWidth="1"/>
    <col min="139" max="139" width="11.42578125" style="41" customWidth="1"/>
    <col min="140" max="140" width="1.7109375" style="41" customWidth="1"/>
    <col min="141" max="141" width="10.85546875" style="41" customWidth="1"/>
    <col min="142" max="142" width="11.42578125" style="41" customWidth="1"/>
    <col min="143" max="143" width="1.7109375" style="41" customWidth="1"/>
    <col min="144" max="144" width="10.85546875" style="41" customWidth="1"/>
    <col min="145" max="145" width="11.42578125" style="41" customWidth="1"/>
    <col min="146" max="146" width="1.7109375" style="41" customWidth="1"/>
    <col min="147" max="147" width="10.85546875" style="41" customWidth="1"/>
    <col min="148" max="148" width="11.42578125" style="41" customWidth="1"/>
    <col min="149" max="149" width="1.7109375" style="41" customWidth="1"/>
    <col min="150" max="150" width="10.85546875" style="41" customWidth="1"/>
    <col min="151" max="151" width="11.42578125" style="41" customWidth="1"/>
    <col min="152" max="152" width="1.7109375" style="41" customWidth="1"/>
    <col min="153" max="153" width="10.85546875" style="41" customWidth="1"/>
    <col min="154" max="154" width="11.42578125" style="41" customWidth="1"/>
    <col min="155" max="156" width="1.7109375" style="41" customWidth="1"/>
    <col min="157" max="157" width="10.85546875" style="41" customWidth="1"/>
    <col min="158" max="158" width="11.42578125" style="41" customWidth="1"/>
    <col min="159" max="159" width="1.7109375" style="41" customWidth="1"/>
    <col min="160" max="16384" width="8.85546875" style="41"/>
  </cols>
  <sheetData>
    <row r="1" spans="1:160" ht="12" customHeight="1" x14ac:dyDescent="0.2">
      <c r="A1" s="35" t="str">
        <f>'Description of Services'!A1:B1</f>
        <v>The University of Chicago - Recharge Rate Calculation Worksheet</v>
      </c>
      <c r="F1" s="7"/>
      <c r="J1" s="53" t="s">
        <v>93</v>
      </c>
      <c r="K1" s="7"/>
      <c r="L1" s="418">
        <f>'Description of Services'!F1</f>
        <v>0</v>
      </c>
    </row>
    <row r="2" spans="1:160" ht="12" customHeight="1" x14ac:dyDescent="0.2">
      <c r="A2" s="35" t="s">
        <v>123</v>
      </c>
      <c r="B2" s="109"/>
      <c r="C2" s="109"/>
      <c r="D2" s="109"/>
      <c r="E2" s="109"/>
      <c r="F2" s="109"/>
      <c r="G2" s="109"/>
      <c r="H2" s="36"/>
      <c r="I2" s="36"/>
    </row>
    <row r="3" spans="1:160" ht="12" customHeight="1" x14ac:dyDescent="0.2">
      <c r="A3" s="35"/>
      <c r="B3" s="109"/>
      <c r="C3" s="109"/>
      <c r="D3" s="109"/>
      <c r="E3" s="109"/>
      <c r="F3" s="109"/>
      <c r="G3" s="109"/>
      <c r="H3" s="36"/>
      <c r="I3" s="36"/>
    </row>
    <row r="4" spans="1:160" ht="12" customHeight="1" x14ac:dyDescent="0.2">
      <c r="A4" s="35" t="str">
        <f>'Description of Services'!A4:B4</f>
        <v xml:space="preserve">Name of Recharge/Service Center: </v>
      </c>
      <c r="B4" s="416">
        <f>'Description of Services'!B4</f>
        <v>0</v>
      </c>
      <c r="C4" s="110"/>
      <c r="D4" s="110"/>
      <c r="E4" s="110"/>
      <c r="F4" s="550" t="str">
        <f>' SD in Aggregate'!F42</f>
        <v>Surplus Less than 2-month Working Capital; SD by Service not required to be populated</v>
      </c>
      <c r="G4" s="550"/>
      <c r="H4" s="550"/>
      <c r="I4" s="550"/>
      <c r="J4" s="550"/>
      <c r="K4" s="550"/>
      <c r="L4" s="550"/>
      <c r="M4" s="550"/>
      <c r="N4" s="550"/>
      <c r="O4" s="550"/>
      <c r="P4" s="550"/>
      <c r="Q4" s="550"/>
      <c r="R4" s="550"/>
    </row>
    <row r="5" spans="1:160" ht="12" customHeight="1" x14ac:dyDescent="0.2">
      <c r="A5" s="35" t="str">
        <f>'Description of Services'!A5:B5</f>
        <v xml:space="preserve">FAS Account: </v>
      </c>
      <c r="B5" s="416">
        <f>'Description of Services'!B5</f>
        <v>0</v>
      </c>
      <c r="C5" s="110"/>
      <c r="D5" s="110"/>
      <c r="E5" s="110"/>
      <c r="F5" s="550"/>
      <c r="G5" s="550"/>
      <c r="H5" s="550"/>
      <c r="I5" s="550"/>
      <c r="J5" s="550"/>
      <c r="K5" s="550"/>
      <c r="L5" s="550"/>
      <c r="M5" s="550"/>
      <c r="N5" s="550"/>
      <c r="O5" s="550"/>
      <c r="P5" s="550"/>
      <c r="Q5" s="550"/>
      <c r="R5" s="550"/>
    </row>
    <row r="6" spans="1:160" ht="12" customHeight="1" x14ac:dyDescent="0.2">
      <c r="A6" s="35" t="s">
        <v>302</v>
      </c>
      <c r="B6" s="416">
        <f>'Description of Services'!B6</f>
        <v>0</v>
      </c>
      <c r="D6" s="110"/>
      <c r="E6" s="110"/>
      <c r="F6" s="110"/>
      <c r="G6" s="110"/>
      <c r="H6" s="110"/>
    </row>
    <row r="7" spans="1:160" ht="12" customHeight="1" x14ac:dyDescent="0.2">
      <c r="A7" s="35" t="s">
        <v>289</v>
      </c>
      <c r="B7" s="416">
        <f>'Description of Services'!B7</f>
        <v>0</v>
      </c>
      <c r="D7" s="110"/>
      <c r="E7" s="110"/>
      <c r="F7" s="110"/>
      <c r="G7" s="110"/>
      <c r="H7" s="110"/>
    </row>
    <row r="8" spans="1:160" ht="12" customHeight="1" x14ac:dyDescent="0.2">
      <c r="A8" s="35" t="s">
        <v>290</v>
      </c>
      <c r="B8" s="416">
        <f>'Description of Services'!B8</f>
        <v>0</v>
      </c>
      <c r="D8" s="110"/>
      <c r="E8" s="110"/>
      <c r="F8" s="110"/>
      <c r="G8" s="110"/>
      <c r="H8" s="110"/>
    </row>
    <row r="9" spans="1:160" ht="12" customHeight="1" x14ac:dyDescent="0.2">
      <c r="A9" s="35"/>
      <c r="B9" s="110"/>
      <c r="C9" s="110"/>
      <c r="D9" s="110"/>
      <c r="E9" s="110"/>
      <c r="F9" s="110"/>
      <c r="G9" s="110"/>
      <c r="H9" s="110"/>
    </row>
    <row r="10" spans="1:160" ht="12" customHeight="1" x14ac:dyDescent="0.2">
      <c r="E10" s="8"/>
      <c r="F10" s="524" t="s">
        <v>17</v>
      </c>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5"/>
      <c r="AY10" s="525"/>
      <c r="AZ10" s="525"/>
      <c r="BA10" s="525"/>
      <c r="BB10" s="525"/>
      <c r="BC10" s="525"/>
      <c r="BD10" s="525"/>
      <c r="BE10" s="525"/>
      <c r="BF10" s="525"/>
      <c r="BG10" s="525"/>
      <c r="BH10" s="525"/>
      <c r="BI10" s="525"/>
      <c r="BJ10" s="525"/>
      <c r="BK10" s="525"/>
      <c r="BL10" s="525"/>
      <c r="BM10" s="525"/>
      <c r="BN10" s="525"/>
      <c r="BO10" s="525"/>
      <c r="BP10" s="525"/>
      <c r="BQ10" s="525"/>
      <c r="BR10" s="525"/>
      <c r="BS10" s="525"/>
      <c r="BT10" s="525"/>
      <c r="BU10" s="525"/>
      <c r="BV10" s="525"/>
      <c r="BW10" s="525"/>
      <c r="BX10" s="525"/>
      <c r="BY10" s="525"/>
      <c r="BZ10" s="525"/>
      <c r="CA10" s="525"/>
      <c r="CB10" s="525"/>
      <c r="CC10" s="525"/>
      <c r="CD10" s="525"/>
      <c r="CE10" s="525"/>
      <c r="CF10" s="525"/>
      <c r="CG10" s="525"/>
      <c r="CH10" s="525"/>
      <c r="CI10" s="525"/>
      <c r="CJ10" s="525"/>
      <c r="CK10" s="525"/>
      <c r="CL10" s="525"/>
      <c r="CM10" s="525"/>
      <c r="CN10" s="525"/>
      <c r="CO10" s="525"/>
      <c r="CP10" s="525"/>
      <c r="CQ10" s="525"/>
      <c r="CR10" s="525"/>
      <c r="CS10" s="525"/>
      <c r="CT10" s="525"/>
      <c r="CU10" s="525"/>
      <c r="CV10" s="525"/>
      <c r="CW10" s="525"/>
      <c r="CX10" s="525"/>
      <c r="CY10" s="525"/>
      <c r="CZ10" s="525"/>
      <c r="DA10" s="525"/>
      <c r="DB10" s="525"/>
      <c r="DC10" s="525"/>
      <c r="DD10" s="525"/>
      <c r="DE10" s="525"/>
      <c r="DF10" s="525"/>
      <c r="DG10" s="525"/>
      <c r="DH10" s="525"/>
      <c r="DI10" s="525"/>
      <c r="DJ10" s="525"/>
      <c r="DK10" s="525"/>
      <c r="DL10" s="525"/>
      <c r="DM10" s="525"/>
      <c r="DN10" s="525"/>
      <c r="DO10" s="525"/>
      <c r="DP10" s="525"/>
      <c r="DQ10" s="525"/>
      <c r="DR10" s="525"/>
      <c r="DS10" s="525"/>
      <c r="DT10" s="525"/>
      <c r="DU10" s="525"/>
      <c r="DV10" s="525"/>
      <c r="DW10" s="525"/>
      <c r="DX10" s="525"/>
      <c r="DY10" s="525"/>
      <c r="DZ10" s="525"/>
      <c r="EA10" s="525"/>
      <c r="EB10" s="525"/>
      <c r="EC10" s="525"/>
      <c r="ED10" s="525"/>
      <c r="EE10" s="525"/>
      <c r="EF10" s="525"/>
      <c r="EG10" s="525"/>
      <c r="EH10" s="525"/>
      <c r="EI10" s="525"/>
      <c r="EJ10" s="525"/>
      <c r="EK10" s="525"/>
      <c r="EL10" s="525"/>
      <c r="EM10" s="525"/>
      <c r="EN10" s="525"/>
      <c r="EO10" s="525"/>
      <c r="EP10" s="525"/>
      <c r="EQ10" s="525"/>
      <c r="ER10" s="525"/>
      <c r="ES10" s="525"/>
      <c r="ET10" s="525"/>
      <c r="EU10" s="525"/>
      <c r="EV10" s="525"/>
      <c r="EW10" s="525"/>
      <c r="EX10" s="525"/>
      <c r="EY10" s="525"/>
      <c r="EZ10" s="525"/>
      <c r="FA10" s="525"/>
      <c r="FB10" s="526"/>
      <c r="FC10" s="180"/>
    </row>
    <row r="11" spans="1:160" ht="12" customHeight="1" x14ac:dyDescent="0.2">
      <c r="D11" s="551" t="s">
        <v>140</v>
      </c>
      <c r="E11" s="145"/>
      <c r="F11" s="555" t="str">
        <f>'Description of Services'!B15</f>
        <v xml:space="preserve">Service 1:  </v>
      </c>
      <c r="G11" s="556"/>
      <c r="H11" s="91"/>
      <c r="I11" s="555" t="str">
        <f>'Description of Services'!D15</f>
        <v xml:space="preserve">Service 2: </v>
      </c>
      <c r="J11" s="556"/>
      <c r="K11" s="91"/>
      <c r="L11" s="555" t="str">
        <f>'Description of Services'!F15</f>
        <v xml:space="preserve">Service 3:  </v>
      </c>
      <c r="M11" s="556"/>
      <c r="N11" s="91"/>
      <c r="O11" s="555" t="str">
        <f>'Description of Services'!H15</f>
        <v xml:space="preserve">Service 4: </v>
      </c>
      <c r="P11" s="556"/>
      <c r="Q11" s="36"/>
      <c r="R11" s="555" t="str">
        <f>'Description of Services'!J15</f>
        <v xml:space="preserve">Service 5: </v>
      </c>
      <c r="S11" s="556"/>
      <c r="T11" s="91"/>
      <c r="U11" s="555" t="str">
        <f>'Description of Services'!L15</f>
        <v xml:space="preserve">Service 6: </v>
      </c>
      <c r="V11" s="556"/>
      <c r="W11" s="91"/>
      <c r="X11" s="555" t="str">
        <f>'Description of Services'!N15</f>
        <v>Service 7:</v>
      </c>
      <c r="Y11" s="556"/>
      <c r="Z11" s="91"/>
      <c r="AA11" s="555" t="str">
        <f>'Description of Services'!P15</f>
        <v>Service 8:</v>
      </c>
      <c r="AB11" s="556"/>
      <c r="AC11" s="36"/>
      <c r="AD11" s="555" t="str">
        <f>'Description of Services'!R15</f>
        <v>Service 9:</v>
      </c>
      <c r="AE11" s="556"/>
      <c r="AF11" s="91"/>
      <c r="AG11" s="555" t="str">
        <f>'Description of Services'!T15</f>
        <v>Service 10:</v>
      </c>
      <c r="AH11" s="556"/>
      <c r="AI11" s="91"/>
      <c r="AJ11" s="555" t="str">
        <f>'Description of Services'!V15</f>
        <v>Service 11:</v>
      </c>
      <c r="AK11" s="556"/>
      <c r="AL11" s="91"/>
      <c r="AM11" s="555" t="str">
        <f>'Description of Services'!X15</f>
        <v>Service 12:</v>
      </c>
      <c r="AN11" s="556"/>
      <c r="AO11" s="36"/>
      <c r="AP11" s="555" t="str">
        <f>'Description of Services'!Z15</f>
        <v>Service 13:</v>
      </c>
      <c r="AQ11" s="556"/>
      <c r="AR11" s="91"/>
      <c r="AS11" s="555" t="str">
        <f>'Description of Services'!AB15</f>
        <v>Service 14:</v>
      </c>
      <c r="AT11" s="556"/>
      <c r="AU11" s="91"/>
      <c r="AV11" s="555" t="str">
        <f>'Description of Services'!AD15</f>
        <v>Service 15:</v>
      </c>
      <c r="AW11" s="556"/>
      <c r="AX11" s="91"/>
      <c r="AY11" s="555" t="str">
        <f>'Description of Services'!AF15</f>
        <v>Service 16:</v>
      </c>
      <c r="AZ11" s="556"/>
      <c r="BA11" s="36"/>
      <c r="BB11" s="520" t="str">
        <f>'Description of Services'!AH15</f>
        <v>Service 17:</v>
      </c>
      <c r="BC11" s="521"/>
      <c r="BD11" s="91"/>
      <c r="BE11" s="520" t="str">
        <f>'Description of Services'!AJ15</f>
        <v>Service 18:</v>
      </c>
      <c r="BF11" s="521"/>
      <c r="BG11" s="91"/>
      <c r="BH11" s="520" t="str">
        <f>'Description of Services'!AL15</f>
        <v>Service 19:</v>
      </c>
      <c r="BI11" s="521"/>
      <c r="BJ11" s="91"/>
      <c r="BK11" s="520" t="str">
        <f>'Description of Services'!AN15</f>
        <v>Service 20:</v>
      </c>
      <c r="BL11" s="521"/>
      <c r="BN11" s="520" t="str">
        <f>'Description of Services'!AP15</f>
        <v>Service 21:</v>
      </c>
      <c r="BO11" s="521"/>
      <c r="BP11" s="91"/>
      <c r="BQ11" s="520" t="str">
        <f>'Description of Services'!AR15</f>
        <v>Service 22:</v>
      </c>
      <c r="BR11" s="521"/>
      <c r="BS11" s="91"/>
      <c r="BT11" s="520" t="str">
        <f>'Description of Services'!AT15</f>
        <v>Service 23:</v>
      </c>
      <c r="BU11" s="521"/>
      <c r="BV11" s="91"/>
      <c r="BW11" s="520" t="str">
        <f>'Description of Services'!AV15</f>
        <v>Service 24:</v>
      </c>
      <c r="BX11" s="521"/>
      <c r="BY11" s="36"/>
      <c r="BZ11" s="520" t="str">
        <f>'Description of Services'!AX15</f>
        <v>Service 25:</v>
      </c>
      <c r="CA11" s="521"/>
      <c r="CB11" s="91"/>
      <c r="CC11" s="520" t="str">
        <f>'Description of Services'!AZ15</f>
        <v>Service 26:</v>
      </c>
      <c r="CD11" s="521"/>
      <c r="CE11" s="91"/>
      <c r="CF11" s="520" t="str">
        <f>'Description of Services'!BB15</f>
        <v>Service 27:</v>
      </c>
      <c r="CG11" s="521"/>
      <c r="CH11" s="91"/>
      <c r="CI11" s="520" t="str">
        <f>'Description of Services'!BD15</f>
        <v>Service 28:</v>
      </c>
      <c r="CJ11" s="521"/>
      <c r="CK11" s="36"/>
      <c r="CL11" s="520" t="str">
        <f>'Description of Services'!BF15</f>
        <v>Service 29:</v>
      </c>
      <c r="CM11" s="521"/>
      <c r="CN11" s="91"/>
      <c r="CO11" s="520" t="str">
        <f>'Description of Services'!BH15</f>
        <v>Service 30:</v>
      </c>
      <c r="CP11" s="521"/>
      <c r="CQ11" s="91"/>
      <c r="CR11" s="520" t="str">
        <f>'Description of Services'!BJ15</f>
        <v>Service 31:</v>
      </c>
      <c r="CS11" s="521"/>
      <c r="CT11" s="91"/>
      <c r="CU11" s="520" t="str">
        <f>'Description of Services'!BL15</f>
        <v>Service 32:</v>
      </c>
      <c r="CV11" s="521"/>
      <c r="CW11" s="36"/>
      <c r="CX11" s="520" t="str">
        <f>'Description of Services'!BN15</f>
        <v>Service 33:</v>
      </c>
      <c r="CY11" s="521"/>
      <c r="CZ11" s="91"/>
      <c r="DA11" s="520" t="str">
        <f>'Description of Services'!BP15</f>
        <v>Service 34:</v>
      </c>
      <c r="DB11" s="521"/>
      <c r="DC11" s="91"/>
      <c r="DD11" s="520" t="str">
        <f>'Description of Services'!BR15</f>
        <v>Service 35:</v>
      </c>
      <c r="DE11" s="521"/>
      <c r="DF11" s="91"/>
      <c r="DG11" s="520" t="str">
        <f>'Description of Services'!BT15</f>
        <v>Service 36:</v>
      </c>
      <c r="DH11" s="521"/>
      <c r="DJ11" s="520" t="str">
        <f>'Description of Services'!BV15</f>
        <v>Service 37:</v>
      </c>
      <c r="DK11" s="521"/>
      <c r="DL11" s="91"/>
      <c r="DM11" s="520" t="str">
        <f>'Description of Services'!BX15</f>
        <v>Service 38:</v>
      </c>
      <c r="DN11" s="521"/>
      <c r="DO11" s="91"/>
      <c r="DP11" s="520" t="str">
        <f>'Description of Services'!BZ15</f>
        <v>Service 39:</v>
      </c>
      <c r="DQ11" s="521"/>
      <c r="DR11" s="91"/>
      <c r="DS11" s="520" t="str">
        <f>'Description of Services'!CB15</f>
        <v>Service 40:</v>
      </c>
      <c r="DT11" s="521"/>
      <c r="DU11" s="36"/>
      <c r="DV11" s="520" t="str">
        <f>'Description of Services'!CD15</f>
        <v>Service 41:</v>
      </c>
      <c r="DW11" s="521"/>
      <c r="DX11" s="91"/>
      <c r="DY11" s="520" t="str">
        <f>'Description of Services'!CF15</f>
        <v>Service 42:</v>
      </c>
      <c r="DZ11" s="521"/>
      <c r="EA11" s="91"/>
      <c r="EB11" s="520" t="str">
        <f>'Description of Services'!CH15</f>
        <v>Service 43:</v>
      </c>
      <c r="EC11" s="521"/>
      <c r="ED11" s="91"/>
      <c r="EE11" s="520" t="str">
        <f>'Description of Services'!CJ15</f>
        <v>Service 44:</v>
      </c>
      <c r="EF11" s="521"/>
      <c r="EG11" s="36"/>
      <c r="EH11" s="520" t="str">
        <f>'Description of Services'!CL15</f>
        <v>Service 45:</v>
      </c>
      <c r="EI11" s="521"/>
      <c r="EJ11" s="91"/>
      <c r="EK11" s="520" t="str">
        <f>'Description of Services'!CN15</f>
        <v>Service 46:</v>
      </c>
      <c r="EL11" s="521"/>
      <c r="EM11" s="91"/>
      <c r="EN11" s="520" t="str">
        <f>'Description of Services'!CP15</f>
        <v>Service 47:</v>
      </c>
      <c r="EO11" s="521"/>
      <c r="EP11" s="91"/>
      <c r="EQ11" s="520" t="str">
        <f>'Description of Services'!CR15</f>
        <v>Service 48:</v>
      </c>
      <c r="ER11" s="521"/>
      <c r="ES11" s="36"/>
      <c r="ET11" s="520" t="str">
        <f>'Description of Services'!CT15</f>
        <v>Service 49:</v>
      </c>
      <c r="EU11" s="521"/>
      <c r="EV11" s="91"/>
      <c r="EW11" s="520" t="str">
        <f>'Description of Services'!CV15</f>
        <v>Service 50:</v>
      </c>
      <c r="EX11" s="521"/>
      <c r="EY11" s="91"/>
      <c r="FA11" s="553" t="s">
        <v>2</v>
      </c>
      <c r="FB11" s="554"/>
      <c r="FC11" s="179"/>
    </row>
    <row r="12" spans="1:160" ht="12" customHeight="1" x14ac:dyDescent="0.2">
      <c r="D12" s="552"/>
      <c r="E12" s="145"/>
      <c r="F12" s="522"/>
      <c r="G12" s="523"/>
      <c r="H12" s="91"/>
      <c r="I12" s="522"/>
      <c r="J12" s="523"/>
      <c r="K12" s="91"/>
      <c r="L12" s="522"/>
      <c r="M12" s="523"/>
      <c r="N12" s="91"/>
      <c r="O12" s="522"/>
      <c r="P12" s="523"/>
      <c r="Q12" s="36"/>
      <c r="R12" s="522"/>
      <c r="S12" s="523"/>
      <c r="T12" s="91"/>
      <c r="U12" s="522"/>
      <c r="V12" s="523"/>
      <c r="W12" s="91"/>
      <c r="X12" s="522"/>
      <c r="Y12" s="523"/>
      <c r="Z12" s="91"/>
      <c r="AA12" s="522"/>
      <c r="AB12" s="523"/>
      <c r="AC12" s="36"/>
      <c r="AD12" s="522"/>
      <c r="AE12" s="523"/>
      <c r="AF12" s="91"/>
      <c r="AG12" s="522"/>
      <c r="AH12" s="523"/>
      <c r="AI12" s="91"/>
      <c r="AJ12" s="522"/>
      <c r="AK12" s="523"/>
      <c r="AL12" s="91"/>
      <c r="AM12" s="522"/>
      <c r="AN12" s="523"/>
      <c r="AO12" s="36"/>
      <c r="AP12" s="522"/>
      <c r="AQ12" s="523"/>
      <c r="AR12" s="91"/>
      <c r="AS12" s="522"/>
      <c r="AT12" s="523"/>
      <c r="AU12" s="91"/>
      <c r="AV12" s="522"/>
      <c r="AW12" s="523"/>
      <c r="AX12" s="91"/>
      <c r="AY12" s="522"/>
      <c r="AZ12" s="523"/>
      <c r="BA12" s="36"/>
      <c r="BB12" s="522"/>
      <c r="BC12" s="523"/>
      <c r="BD12" s="91"/>
      <c r="BE12" s="522"/>
      <c r="BF12" s="523"/>
      <c r="BG12" s="91"/>
      <c r="BH12" s="522"/>
      <c r="BI12" s="523"/>
      <c r="BJ12" s="91"/>
      <c r="BK12" s="522"/>
      <c r="BL12" s="523"/>
      <c r="BN12" s="522"/>
      <c r="BO12" s="523"/>
      <c r="BP12" s="91"/>
      <c r="BQ12" s="522"/>
      <c r="BR12" s="523"/>
      <c r="BS12" s="91"/>
      <c r="BT12" s="522"/>
      <c r="BU12" s="523"/>
      <c r="BV12" s="91"/>
      <c r="BW12" s="522"/>
      <c r="BX12" s="523"/>
      <c r="BY12" s="36"/>
      <c r="BZ12" s="522"/>
      <c r="CA12" s="523"/>
      <c r="CB12" s="91"/>
      <c r="CC12" s="522"/>
      <c r="CD12" s="523"/>
      <c r="CE12" s="91"/>
      <c r="CF12" s="522"/>
      <c r="CG12" s="523"/>
      <c r="CH12" s="91"/>
      <c r="CI12" s="522"/>
      <c r="CJ12" s="523"/>
      <c r="CK12" s="36"/>
      <c r="CL12" s="522"/>
      <c r="CM12" s="523"/>
      <c r="CN12" s="91"/>
      <c r="CO12" s="522"/>
      <c r="CP12" s="523"/>
      <c r="CQ12" s="91"/>
      <c r="CR12" s="522"/>
      <c r="CS12" s="523"/>
      <c r="CT12" s="91"/>
      <c r="CU12" s="522"/>
      <c r="CV12" s="523"/>
      <c r="CW12" s="36"/>
      <c r="CX12" s="522"/>
      <c r="CY12" s="523"/>
      <c r="CZ12" s="91"/>
      <c r="DA12" s="522"/>
      <c r="DB12" s="523"/>
      <c r="DC12" s="91"/>
      <c r="DD12" s="522"/>
      <c r="DE12" s="523"/>
      <c r="DF12" s="91"/>
      <c r="DG12" s="522"/>
      <c r="DH12" s="523"/>
      <c r="DJ12" s="522"/>
      <c r="DK12" s="523"/>
      <c r="DL12" s="91"/>
      <c r="DM12" s="522"/>
      <c r="DN12" s="523"/>
      <c r="DO12" s="91"/>
      <c r="DP12" s="522"/>
      <c r="DQ12" s="523"/>
      <c r="DR12" s="91"/>
      <c r="DS12" s="522"/>
      <c r="DT12" s="523"/>
      <c r="DU12" s="36"/>
      <c r="DV12" s="522"/>
      <c r="DW12" s="523"/>
      <c r="DX12" s="91"/>
      <c r="DY12" s="522"/>
      <c r="DZ12" s="523"/>
      <c r="EA12" s="91"/>
      <c r="EB12" s="522"/>
      <c r="EC12" s="523"/>
      <c r="ED12" s="91"/>
      <c r="EE12" s="522"/>
      <c r="EF12" s="523"/>
      <c r="EG12" s="36"/>
      <c r="EH12" s="522"/>
      <c r="EI12" s="523"/>
      <c r="EJ12" s="91"/>
      <c r="EK12" s="522"/>
      <c r="EL12" s="523"/>
      <c r="EM12" s="91"/>
      <c r="EN12" s="522"/>
      <c r="EO12" s="523"/>
      <c r="EP12" s="91"/>
      <c r="EQ12" s="522"/>
      <c r="ER12" s="523"/>
      <c r="ES12" s="36"/>
      <c r="ET12" s="522"/>
      <c r="EU12" s="523"/>
      <c r="EV12" s="91"/>
      <c r="EW12" s="522"/>
      <c r="EX12" s="523"/>
      <c r="EY12" s="91"/>
      <c r="FA12" s="529" t="s">
        <v>3</v>
      </c>
      <c r="FB12" s="530"/>
      <c r="FC12" s="131"/>
    </row>
    <row r="13" spans="1:160" ht="12" customHeight="1" x14ac:dyDescent="0.2">
      <c r="E13" s="8"/>
      <c r="F13" s="31"/>
      <c r="G13" s="92"/>
      <c r="H13" s="31"/>
      <c r="I13" s="31"/>
      <c r="J13" s="92"/>
      <c r="K13" s="31"/>
      <c r="L13" s="31"/>
      <c r="M13" s="92"/>
      <c r="N13" s="31"/>
      <c r="O13" s="31"/>
      <c r="FB13" s="156"/>
      <c r="FC13" s="156"/>
    </row>
    <row r="14" spans="1:160" ht="12" customHeight="1" x14ac:dyDescent="0.2">
      <c r="E14" s="8"/>
      <c r="F14" s="167"/>
      <c r="G14" s="166" t="s">
        <v>5</v>
      </c>
      <c r="H14" s="46"/>
      <c r="I14" s="167"/>
      <c r="J14" s="166" t="s">
        <v>5</v>
      </c>
      <c r="K14" s="46"/>
      <c r="L14" s="167"/>
      <c r="M14" s="166" t="s">
        <v>5</v>
      </c>
      <c r="N14" s="46"/>
      <c r="O14" s="167"/>
      <c r="P14" s="166" t="s">
        <v>5</v>
      </c>
      <c r="Q14" s="46"/>
      <c r="R14" s="167"/>
      <c r="S14" s="166" t="s">
        <v>5</v>
      </c>
      <c r="U14" s="167"/>
      <c r="V14" s="166" t="s">
        <v>5</v>
      </c>
      <c r="X14" s="167"/>
      <c r="Y14" s="166" t="s">
        <v>5</v>
      </c>
      <c r="AA14" s="167"/>
      <c r="AB14" s="166" t="s">
        <v>5</v>
      </c>
      <c r="AD14" s="167"/>
      <c r="AE14" s="166" t="s">
        <v>5</v>
      </c>
      <c r="AG14" s="167"/>
      <c r="AH14" s="166" t="s">
        <v>5</v>
      </c>
      <c r="AJ14" s="167"/>
      <c r="AK14" s="166" t="s">
        <v>5</v>
      </c>
      <c r="AM14" s="167"/>
      <c r="AN14" s="166" t="s">
        <v>5</v>
      </c>
      <c r="AP14" s="167"/>
      <c r="AQ14" s="166" t="s">
        <v>5</v>
      </c>
      <c r="AS14" s="167"/>
      <c r="AT14" s="166" t="s">
        <v>5</v>
      </c>
      <c r="AV14" s="167"/>
      <c r="AW14" s="166" t="s">
        <v>5</v>
      </c>
      <c r="AY14" s="167"/>
      <c r="AZ14" s="166" t="s">
        <v>5</v>
      </c>
      <c r="BB14" s="167"/>
      <c r="BC14" s="166" t="s">
        <v>5</v>
      </c>
      <c r="BE14" s="167"/>
      <c r="BF14" s="166" t="s">
        <v>5</v>
      </c>
      <c r="BH14" s="167"/>
      <c r="BI14" s="166" t="s">
        <v>5</v>
      </c>
      <c r="BK14" s="167"/>
      <c r="BL14" s="166" t="s">
        <v>5</v>
      </c>
      <c r="BN14" s="167"/>
      <c r="BO14" s="166" t="s">
        <v>5</v>
      </c>
      <c r="BQ14" s="167"/>
      <c r="BR14" s="166" t="s">
        <v>5</v>
      </c>
      <c r="BT14" s="167"/>
      <c r="BU14" s="166" t="s">
        <v>5</v>
      </c>
      <c r="BW14" s="167"/>
      <c r="BX14" s="166" t="s">
        <v>5</v>
      </c>
      <c r="BZ14" s="167"/>
      <c r="CA14" s="166" t="s">
        <v>5</v>
      </c>
      <c r="CC14" s="167"/>
      <c r="CD14" s="166" t="s">
        <v>5</v>
      </c>
      <c r="CF14" s="167"/>
      <c r="CG14" s="166" t="s">
        <v>5</v>
      </c>
      <c r="CI14" s="167"/>
      <c r="CJ14" s="166" t="s">
        <v>5</v>
      </c>
      <c r="CL14" s="167"/>
      <c r="CM14" s="166" t="s">
        <v>5</v>
      </c>
      <c r="CO14" s="167"/>
      <c r="CP14" s="166" t="s">
        <v>5</v>
      </c>
      <c r="CR14" s="167"/>
      <c r="CS14" s="166" t="s">
        <v>5</v>
      </c>
      <c r="CU14" s="167"/>
      <c r="CV14" s="166" t="s">
        <v>5</v>
      </c>
      <c r="CX14" s="167"/>
      <c r="CY14" s="166" t="s">
        <v>5</v>
      </c>
      <c r="DA14" s="167"/>
      <c r="DB14" s="166" t="s">
        <v>5</v>
      </c>
      <c r="DD14" s="167"/>
      <c r="DE14" s="166" t="s">
        <v>5</v>
      </c>
      <c r="DG14" s="167"/>
      <c r="DH14" s="166" t="s">
        <v>5</v>
      </c>
      <c r="DJ14" s="167"/>
      <c r="DK14" s="166" t="s">
        <v>5</v>
      </c>
      <c r="DM14" s="167"/>
      <c r="DN14" s="166" t="s">
        <v>5</v>
      </c>
      <c r="DP14" s="167"/>
      <c r="DQ14" s="166" t="s">
        <v>5</v>
      </c>
      <c r="DS14" s="167"/>
      <c r="DT14" s="166" t="s">
        <v>5</v>
      </c>
      <c r="DV14" s="167"/>
      <c r="DW14" s="166" t="s">
        <v>5</v>
      </c>
      <c r="DY14" s="167"/>
      <c r="DZ14" s="166" t="s">
        <v>5</v>
      </c>
      <c r="EB14" s="167"/>
      <c r="EC14" s="166" t="s">
        <v>5</v>
      </c>
      <c r="EE14" s="167"/>
      <c r="EF14" s="166" t="s">
        <v>5</v>
      </c>
      <c r="EH14" s="167"/>
      <c r="EI14" s="166" t="s">
        <v>5</v>
      </c>
      <c r="EK14" s="167"/>
      <c r="EL14" s="166" t="s">
        <v>5</v>
      </c>
      <c r="EN14" s="167"/>
      <c r="EO14" s="166" t="s">
        <v>5</v>
      </c>
      <c r="EQ14" s="167"/>
      <c r="ER14" s="166" t="s">
        <v>5</v>
      </c>
      <c r="ET14" s="167"/>
      <c r="EU14" s="166" t="s">
        <v>5</v>
      </c>
      <c r="EW14" s="167"/>
      <c r="EX14" s="166" t="s">
        <v>5</v>
      </c>
      <c r="FA14" s="46"/>
      <c r="FB14" s="46"/>
      <c r="FC14" s="46"/>
      <c r="FD14" s="168" t="s">
        <v>142</v>
      </c>
    </row>
    <row r="15" spans="1:160" ht="12" customHeight="1" x14ac:dyDescent="0.2">
      <c r="A15" s="10" t="s">
        <v>105</v>
      </c>
      <c r="D15" s="141">
        <f>' SD in Aggregate'!F20</f>
        <v>0</v>
      </c>
      <c r="E15" s="8"/>
      <c r="F15" s="161"/>
      <c r="G15" s="328"/>
      <c r="H15" s="93"/>
      <c r="I15" s="161"/>
      <c r="J15" s="328"/>
      <c r="K15" s="93"/>
      <c r="L15" s="161"/>
      <c r="M15" s="328"/>
      <c r="N15" s="93"/>
      <c r="O15" s="161"/>
      <c r="P15" s="328"/>
      <c r="R15" s="161"/>
      <c r="S15" s="328"/>
      <c r="U15" s="161"/>
      <c r="V15" s="328"/>
      <c r="X15" s="161"/>
      <c r="Y15" s="328"/>
      <c r="AA15" s="161"/>
      <c r="AB15" s="328"/>
      <c r="AD15" s="161"/>
      <c r="AE15" s="328"/>
      <c r="AG15" s="161"/>
      <c r="AH15" s="328"/>
      <c r="AJ15" s="161"/>
      <c r="AK15" s="328"/>
      <c r="AM15" s="161"/>
      <c r="AN15" s="328"/>
      <c r="AP15" s="161"/>
      <c r="AQ15" s="328"/>
      <c r="AS15" s="161"/>
      <c r="AT15" s="328"/>
      <c r="AV15" s="161"/>
      <c r="AW15" s="328"/>
      <c r="AY15" s="161"/>
      <c r="AZ15" s="328"/>
      <c r="BB15" s="161"/>
      <c r="BC15" s="328"/>
      <c r="BE15" s="161"/>
      <c r="BF15" s="328"/>
      <c r="BH15" s="161"/>
      <c r="BI15" s="328"/>
      <c r="BK15" s="161"/>
      <c r="BL15" s="328"/>
      <c r="BN15" s="161"/>
      <c r="BO15" s="328"/>
      <c r="BQ15" s="161"/>
      <c r="BR15" s="328"/>
      <c r="BT15" s="161"/>
      <c r="BU15" s="328"/>
      <c r="BW15" s="161"/>
      <c r="BX15" s="328"/>
      <c r="BZ15" s="161"/>
      <c r="CA15" s="328"/>
      <c r="CC15" s="161"/>
      <c r="CD15" s="328"/>
      <c r="CF15" s="161"/>
      <c r="CG15" s="328"/>
      <c r="CI15" s="161"/>
      <c r="CJ15" s="328"/>
      <c r="CL15" s="161"/>
      <c r="CM15" s="328"/>
      <c r="CO15" s="161"/>
      <c r="CP15" s="328"/>
      <c r="CR15" s="161"/>
      <c r="CS15" s="328"/>
      <c r="CU15" s="161"/>
      <c r="CV15" s="328"/>
      <c r="CX15" s="161"/>
      <c r="CY15" s="328"/>
      <c r="DA15" s="161"/>
      <c r="DB15" s="328"/>
      <c r="DD15" s="161"/>
      <c r="DE15" s="328"/>
      <c r="DG15" s="161"/>
      <c r="DH15" s="328"/>
      <c r="DJ15" s="161"/>
      <c r="DK15" s="328"/>
      <c r="DM15" s="161"/>
      <c r="DN15" s="328"/>
      <c r="DP15" s="161"/>
      <c r="DQ15" s="328"/>
      <c r="DS15" s="161"/>
      <c r="DT15" s="328"/>
      <c r="DV15" s="161"/>
      <c r="DW15" s="328"/>
      <c r="DY15" s="161"/>
      <c r="DZ15" s="328"/>
      <c r="EB15" s="161"/>
      <c r="EC15" s="328"/>
      <c r="EE15" s="161"/>
      <c r="EF15" s="328"/>
      <c r="EH15" s="161"/>
      <c r="EI15" s="328"/>
      <c r="EK15" s="161"/>
      <c r="EL15" s="328"/>
      <c r="EN15" s="161"/>
      <c r="EO15" s="328"/>
      <c r="EQ15" s="161"/>
      <c r="ER15" s="328"/>
      <c r="ET15" s="161"/>
      <c r="EU15" s="328"/>
      <c r="EW15" s="161"/>
      <c r="EX15" s="328"/>
      <c r="FA15" s="54"/>
      <c r="FB15" s="30">
        <f>SUM(G15+J15+M15+P15+S15+V15+Y15+AB15+AE15+AH15+AK15+AN15+AQ15+AT15+AW15+AZ15+BC15+BF15+BI15+BL15+BO15+BR15+BU15+BX15+CA15+CD15+CG15+CJ15+CM15+CP15+CS15+CV15+CY15+DB15+DE15+DH15+DK15+DN15+DQ15+DT15+DW15+DZ15+EC15+EF15+EI15+EL15+EO15+ER15+EU15+EX15)</f>
        <v>0</v>
      </c>
      <c r="FC15" s="11"/>
      <c r="FD15" s="144" t="str">
        <f>IF(ROUNDDOWN(D15,2)&lt;&gt;FB15, "No", "Yes")</f>
        <v>Yes</v>
      </c>
    </row>
    <row r="16" spans="1:160" ht="12" customHeight="1" x14ac:dyDescent="0.2">
      <c r="E16" s="8"/>
      <c r="F16" s="36"/>
      <c r="G16" s="36"/>
      <c r="H16" s="36"/>
      <c r="I16" s="36"/>
      <c r="K16" s="36"/>
      <c r="L16" s="36"/>
      <c r="N16" s="36"/>
      <c r="O16" s="36"/>
      <c r="R16" s="36"/>
      <c r="S16" s="36"/>
      <c r="U16" s="36"/>
      <c r="V16" s="36"/>
      <c r="X16" s="36"/>
      <c r="Y16" s="36"/>
      <c r="AA16" s="36"/>
      <c r="AB16" s="36"/>
      <c r="AD16" s="36"/>
      <c r="AE16" s="36"/>
      <c r="AG16" s="36"/>
      <c r="AH16" s="36"/>
      <c r="AJ16" s="36"/>
      <c r="AK16" s="36"/>
      <c r="AM16" s="36"/>
      <c r="AN16" s="36"/>
      <c r="AP16" s="36"/>
      <c r="AQ16" s="36"/>
      <c r="AS16" s="36"/>
      <c r="AT16" s="36"/>
      <c r="AV16" s="36"/>
      <c r="AW16" s="36"/>
      <c r="AY16" s="36"/>
      <c r="AZ16" s="36"/>
      <c r="BB16" s="36"/>
      <c r="BC16" s="36"/>
      <c r="BE16" s="36"/>
      <c r="BF16" s="36"/>
      <c r="BH16" s="36"/>
      <c r="BI16" s="36"/>
      <c r="BK16" s="36"/>
      <c r="BL16" s="36"/>
      <c r="BN16" s="36"/>
      <c r="BO16" s="36"/>
      <c r="BQ16" s="36"/>
      <c r="BR16" s="36"/>
      <c r="BT16" s="36"/>
      <c r="BU16" s="36"/>
      <c r="BW16" s="36"/>
      <c r="BX16" s="36"/>
      <c r="BZ16" s="36"/>
      <c r="CA16" s="36"/>
      <c r="CC16" s="36"/>
      <c r="CD16" s="36"/>
      <c r="CF16" s="36"/>
      <c r="CG16" s="36"/>
      <c r="CI16" s="36"/>
      <c r="CJ16" s="36"/>
      <c r="CL16" s="36"/>
      <c r="CM16" s="36"/>
      <c r="CO16" s="36"/>
      <c r="CP16" s="36"/>
      <c r="CR16" s="36"/>
      <c r="CS16" s="36"/>
      <c r="CU16" s="36"/>
      <c r="CV16" s="36"/>
      <c r="CX16" s="36"/>
      <c r="CY16" s="36"/>
      <c r="DA16" s="36"/>
      <c r="DB16" s="36"/>
      <c r="DD16" s="36"/>
      <c r="DE16" s="36"/>
      <c r="DG16" s="36"/>
      <c r="DH16" s="36"/>
      <c r="DJ16" s="36"/>
      <c r="DK16" s="36"/>
      <c r="DM16" s="36"/>
      <c r="DN16" s="36"/>
      <c r="DP16" s="36"/>
      <c r="DQ16" s="36"/>
      <c r="DS16" s="36"/>
      <c r="DT16" s="36"/>
      <c r="DV16" s="36"/>
      <c r="DW16" s="36"/>
      <c r="DY16" s="36"/>
      <c r="DZ16" s="36"/>
      <c r="EB16" s="36"/>
      <c r="EC16" s="36"/>
      <c r="EE16" s="36"/>
      <c r="EF16" s="36"/>
      <c r="EH16" s="36"/>
      <c r="EI16" s="36"/>
      <c r="EK16" s="36"/>
      <c r="EL16" s="36"/>
      <c r="EN16" s="36"/>
      <c r="EO16" s="36"/>
      <c r="EQ16" s="36"/>
      <c r="ER16" s="36"/>
      <c r="ET16" s="36"/>
      <c r="EU16" s="36"/>
      <c r="EW16" s="36"/>
      <c r="EX16" s="36"/>
    </row>
    <row r="17" spans="1:161" ht="12" customHeight="1" x14ac:dyDescent="0.2">
      <c r="E17" s="8"/>
      <c r="F17" s="166" t="s">
        <v>141</v>
      </c>
      <c r="G17" s="166" t="s">
        <v>5</v>
      </c>
      <c r="H17" s="73"/>
      <c r="I17" s="166" t="s">
        <v>141</v>
      </c>
      <c r="J17" s="166" t="s">
        <v>5</v>
      </c>
      <c r="K17" s="73"/>
      <c r="L17" s="166" t="s">
        <v>141</v>
      </c>
      <c r="M17" s="166" t="s">
        <v>5</v>
      </c>
      <c r="N17" s="73"/>
      <c r="O17" s="166" t="s">
        <v>141</v>
      </c>
      <c r="P17" s="166" t="s">
        <v>5</v>
      </c>
      <c r="Q17" s="46"/>
      <c r="R17" s="166" t="s">
        <v>141</v>
      </c>
      <c r="S17" s="166" t="s">
        <v>5</v>
      </c>
      <c r="U17" s="166" t="s">
        <v>141</v>
      </c>
      <c r="V17" s="166" t="s">
        <v>5</v>
      </c>
      <c r="X17" s="166" t="s">
        <v>141</v>
      </c>
      <c r="Y17" s="166" t="s">
        <v>5</v>
      </c>
      <c r="AA17" s="166" t="s">
        <v>141</v>
      </c>
      <c r="AB17" s="166" t="s">
        <v>5</v>
      </c>
      <c r="AD17" s="166" t="s">
        <v>141</v>
      </c>
      <c r="AE17" s="166" t="s">
        <v>5</v>
      </c>
      <c r="AG17" s="166" t="s">
        <v>141</v>
      </c>
      <c r="AH17" s="166" t="s">
        <v>5</v>
      </c>
      <c r="AJ17" s="166" t="s">
        <v>141</v>
      </c>
      <c r="AK17" s="166" t="s">
        <v>5</v>
      </c>
      <c r="AM17" s="166" t="s">
        <v>141</v>
      </c>
      <c r="AN17" s="166" t="s">
        <v>5</v>
      </c>
      <c r="AP17" s="166" t="s">
        <v>141</v>
      </c>
      <c r="AQ17" s="166" t="s">
        <v>5</v>
      </c>
      <c r="AS17" s="166" t="s">
        <v>141</v>
      </c>
      <c r="AT17" s="166" t="s">
        <v>5</v>
      </c>
      <c r="AV17" s="166" t="s">
        <v>141</v>
      </c>
      <c r="AW17" s="166" t="s">
        <v>5</v>
      </c>
      <c r="AY17" s="166" t="s">
        <v>141</v>
      </c>
      <c r="AZ17" s="166" t="s">
        <v>5</v>
      </c>
      <c r="BB17" s="166" t="s">
        <v>141</v>
      </c>
      <c r="BC17" s="166" t="s">
        <v>5</v>
      </c>
      <c r="BE17" s="166" t="s">
        <v>141</v>
      </c>
      <c r="BF17" s="166" t="s">
        <v>5</v>
      </c>
      <c r="BH17" s="166" t="s">
        <v>141</v>
      </c>
      <c r="BI17" s="166" t="s">
        <v>5</v>
      </c>
      <c r="BK17" s="166" t="s">
        <v>141</v>
      </c>
      <c r="BL17" s="166" t="s">
        <v>5</v>
      </c>
      <c r="BN17" s="166" t="s">
        <v>141</v>
      </c>
      <c r="BO17" s="166" t="s">
        <v>5</v>
      </c>
      <c r="BQ17" s="166" t="s">
        <v>141</v>
      </c>
      <c r="BR17" s="166" t="s">
        <v>5</v>
      </c>
      <c r="BT17" s="166" t="s">
        <v>141</v>
      </c>
      <c r="BU17" s="166" t="s">
        <v>5</v>
      </c>
      <c r="BW17" s="166" t="s">
        <v>141</v>
      </c>
      <c r="BX17" s="166" t="s">
        <v>5</v>
      </c>
      <c r="BZ17" s="166" t="s">
        <v>141</v>
      </c>
      <c r="CA17" s="166" t="s">
        <v>5</v>
      </c>
      <c r="CC17" s="166" t="s">
        <v>141</v>
      </c>
      <c r="CD17" s="166" t="s">
        <v>5</v>
      </c>
      <c r="CF17" s="166" t="s">
        <v>141</v>
      </c>
      <c r="CG17" s="166" t="s">
        <v>5</v>
      </c>
      <c r="CI17" s="166" t="s">
        <v>141</v>
      </c>
      <c r="CJ17" s="166" t="s">
        <v>5</v>
      </c>
      <c r="CL17" s="166" t="s">
        <v>141</v>
      </c>
      <c r="CM17" s="166" t="s">
        <v>5</v>
      </c>
      <c r="CO17" s="166" t="s">
        <v>141</v>
      </c>
      <c r="CP17" s="166" t="s">
        <v>5</v>
      </c>
      <c r="CR17" s="166" t="s">
        <v>141</v>
      </c>
      <c r="CS17" s="166" t="s">
        <v>5</v>
      </c>
      <c r="CU17" s="166" t="s">
        <v>141</v>
      </c>
      <c r="CV17" s="166" t="s">
        <v>5</v>
      </c>
      <c r="CX17" s="166" t="s">
        <v>141</v>
      </c>
      <c r="CY17" s="166" t="s">
        <v>5</v>
      </c>
      <c r="DA17" s="166" t="s">
        <v>141</v>
      </c>
      <c r="DB17" s="166" t="s">
        <v>5</v>
      </c>
      <c r="DD17" s="166" t="s">
        <v>141</v>
      </c>
      <c r="DE17" s="166" t="s">
        <v>5</v>
      </c>
      <c r="DG17" s="166" t="s">
        <v>141</v>
      </c>
      <c r="DH17" s="166" t="s">
        <v>5</v>
      </c>
      <c r="DJ17" s="166" t="s">
        <v>141</v>
      </c>
      <c r="DK17" s="166" t="s">
        <v>5</v>
      </c>
      <c r="DM17" s="166" t="s">
        <v>141</v>
      </c>
      <c r="DN17" s="166" t="s">
        <v>5</v>
      </c>
      <c r="DP17" s="166" t="s">
        <v>141</v>
      </c>
      <c r="DQ17" s="166" t="s">
        <v>5</v>
      </c>
      <c r="DS17" s="166" t="s">
        <v>141</v>
      </c>
      <c r="DT17" s="166" t="s">
        <v>5</v>
      </c>
      <c r="DV17" s="166" t="s">
        <v>141</v>
      </c>
      <c r="DW17" s="166" t="s">
        <v>5</v>
      </c>
      <c r="DY17" s="166" t="s">
        <v>141</v>
      </c>
      <c r="DZ17" s="166" t="s">
        <v>5</v>
      </c>
      <c r="EB17" s="166" t="s">
        <v>141</v>
      </c>
      <c r="EC17" s="166" t="s">
        <v>5</v>
      </c>
      <c r="EE17" s="166" t="s">
        <v>141</v>
      </c>
      <c r="EF17" s="166" t="s">
        <v>5</v>
      </c>
      <c r="EH17" s="166" t="s">
        <v>141</v>
      </c>
      <c r="EI17" s="166" t="s">
        <v>5</v>
      </c>
      <c r="EK17" s="166" t="s">
        <v>141</v>
      </c>
      <c r="EL17" s="166" t="s">
        <v>5</v>
      </c>
      <c r="EN17" s="166" t="s">
        <v>141</v>
      </c>
      <c r="EO17" s="166" t="s">
        <v>5</v>
      </c>
      <c r="EQ17" s="166" t="s">
        <v>141</v>
      </c>
      <c r="ER17" s="166" t="s">
        <v>5</v>
      </c>
      <c r="ET17" s="166" t="s">
        <v>141</v>
      </c>
      <c r="EU17" s="166" t="s">
        <v>5</v>
      </c>
      <c r="EW17" s="166" t="s">
        <v>141</v>
      </c>
      <c r="EX17" s="166" t="s">
        <v>5</v>
      </c>
      <c r="FA17" s="46"/>
      <c r="FB17" s="46"/>
      <c r="FC17" s="46"/>
      <c r="FD17" s="168" t="s">
        <v>142</v>
      </c>
    </row>
    <row r="18" spans="1:161" ht="12" customHeight="1" x14ac:dyDescent="0.2">
      <c r="A18" s="10" t="s">
        <v>106</v>
      </c>
      <c r="B18" s="36"/>
      <c r="D18" s="141">
        <f>' SD in Aggregate'!F32</f>
        <v>0</v>
      </c>
      <c r="F18" s="353"/>
      <c r="G18" s="105">
        <f>$D$18*F18</f>
        <v>0</v>
      </c>
      <c r="H18" s="36"/>
      <c r="I18" s="353"/>
      <c r="J18" s="105">
        <f>$D$18*I18</f>
        <v>0</v>
      </c>
      <c r="K18" s="36"/>
      <c r="L18" s="353"/>
      <c r="M18" s="105">
        <f>$D$18*L18</f>
        <v>0</v>
      </c>
      <c r="N18" s="36"/>
      <c r="O18" s="353"/>
      <c r="P18" s="105">
        <f>$D$18*O18</f>
        <v>0</v>
      </c>
      <c r="R18" s="353"/>
      <c r="S18" s="105">
        <f>$D$18*R18</f>
        <v>0</v>
      </c>
      <c r="U18" s="353"/>
      <c r="V18" s="105">
        <f>$D$18*U18</f>
        <v>0</v>
      </c>
      <c r="X18" s="353"/>
      <c r="Y18" s="105">
        <f>$D$18*X18</f>
        <v>0</v>
      </c>
      <c r="AA18" s="353"/>
      <c r="AB18" s="105">
        <f>$D$18*AA18</f>
        <v>0</v>
      </c>
      <c r="AD18" s="353"/>
      <c r="AE18" s="105">
        <f>$D$18*AD18</f>
        <v>0</v>
      </c>
      <c r="AG18" s="353"/>
      <c r="AH18" s="105">
        <f>$D$18*AG18</f>
        <v>0</v>
      </c>
      <c r="AJ18" s="353"/>
      <c r="AK18" s="105">
        <f>$D$18*AJ18</f>
        <v>0</v>
      </c>
      <c r="AM18" s="353"/>
      <c r="AN18" s="105">
        <f>$D$18*AM18</f>
        <v>0</v>
      </c>
      <c r="AP18" s="353"/>
      <c r="AQ18" s="105">
        <f>$D$18*AP18</f>
        <v>0</v>
      </c>
      <c r="AS18" s="353"/>
      <c r="AT18" s="105">
        <f>$D$18*AS18</f>
        <v>0</v>
      </c>
      <c r="AV18" s="353"/>
      <c r="AW18" s="105">
        <f>$D$18*AV18</f>
        <v>0</v>
      </c>
      <c r="AY18" s="353"/>
      <c r="AZ18" s="105">
        <f>$D$18*AY18</f>
        <v>0</v>
      </c>
      <c r="BB18" s="353"/>
      <c r="BC18" s="105">
        <f>$D$18*BB18</f>
        <v>0</v>
      </c>
      <c r="BE18" s="353"/>
      <c r="BF18" s="105">
        <f>$D$18*BE18</f>
        <v>0</v>
      </c>
      <c r="BH18" s="353"/>
      <c r="BI18" s="105">
        <f>$D$18*BH18</f>
        <v>0</v>
      </c>
      <c r="BK18" s="353"/>
      <c r="BL18" s="105">
        <f>$D$18*BK18</f>
        <v>0</v>
      </c>
      <c r="BN18" s="353"/>
      <c r="BO18" s="105">
        <f>$D$18*BN18</f>
        <v>0</v>
      </c>
      <c r="BQ18" s="353"/>
      <c r="BR18" s="105">
        <f>$D$18*BQ18</f>
        <v>0</v>
      </c>
      <c r="BT18" s="353"/>
      <c r="BU18" s="105">
        <f>$D$18*BT18</f>
        <v>0</v>
      </c>
      <c r="BW18" s="353"/>
      <c r="BX18" s="105">
        <f>$D$18*BW18</f>
        <v>0</v>
      </c>
      <c r="BZ18" s="353"/>
      <c r="CA18" s="105">
        <f>$D$18*BZ18</f>
        <v>0</v>
      </c>
      <c r="CC18" s="353"/>
      <c r="CD18" s="105">
        <f>$D$18*CC18</f>
        <v>0</v>
      </c>
      <c r="CF18" s="353"/>
      <c r="CG18" s="105">
        <f>$D$18*CF18</f>
        <v>0</v>
      </c>
      <c r="CI18" s="353"/>
      <c r="CJ18" s="105">
        <f>$D$18*CI18</f>
        <v>0</v>
      </c>
      <c r="CL18" s="353"/>
      <c r="CM18" s="105">
        <f>$D$18*CL18</f>
        <v>0</v>
      </c>
      <c r="CO18" s="353"/>
      <c r="CP18" s="105">
        <f>$D$18*CO18</f>
        <v>0</v>
      </c>
      <c r="CR18" s="353"/>
      <c r="CS18" s="105">
        <f>$D$18*CR18</f>
        <v>0</v>
      </c>
      <c r="CU18" s="353"/>
      <c r="CV18" s="105">
        <f>$D$18*CU18</f>
        <v>0</v>
      </c>
      <c r="CX18" s="353"/>
      <c r="CY18" s="105">
        <f>$D$18*CX18</f>
        <v>0</v>
      </c>
      <c r="DA18" s="353"/>
      <c r="DB18" s="105">
        <f>$D$18*DA18</f>
        <v>0</v>
      </c>
      <c r="DD18" s="353"/>
      <c r="DE18" s="105">
        <f>$D$18*DD18</f>
        <v>0</v>
      </c>
      <c r="DG18" s="353"/>
      <c r="DH18" s="105">
        <f>$D$18*DG18</f>
        <v>0</v>
      </c>
      <c r="DJ18" s="353"/>
      <c r="DK18" s="105">
        <f>$D$18*DJ18</f>
        <v>0</v>
      </c>
      <c r="DM18" s="353"/>
      <c r="DN18" s="105">
        <f>$D$18*DM18</f>
        <v>0</v>
      </c>
      <c r="DP18" s="353"/>
      <c r="DQ18" s="105">
        <f>$D$18*DP18</f>
        <v>0</v>
      </c>
      <c r="DS18" s="353"/>
      <c r="DT18" s="105">
        <f>$D$18*DS18</f>
        <v>0</v>
      </c>
      <c r="DV18" s="353"/>
      <c r="DW18" s="105">
        <f>$D$18*DV18</f>
        <v>0</v>
      </c>
      <c r="DY18" s="353"/>
      <c r="DZ18" s="105">
        <f>$D$18*DY18</f>
        <v>0</v>
      </c>
      <c r="EB18" s="353"/>
      <c r="EC18" s="105">
        <f>$D$18*EB18</f>
        <v>0</v>
      </c>
      <c r="EE18" s="353"/>
      <c r="EF18" s="105">
        <f>$D$18*EE18</f>
        <v>0</v>
      </c>
      <c r="EH18" s="353"/>
      <c r="EI18" s="105">
        <f>$D$18*EH18</f>
        <v>0</v>
      </c>
      <c r="EK18" s="353"/>
      <c r="EL18" s="105">
        <f>$D$18*EK18</f>
        <v>0</v>
      </c>
      <c r="EN18" s="353"/>
      <c r="EO18" s="105">
        <f>$D$18*EN18</f>
        <v>0</v>
      </c>
      <c r="EQ18" s="353"/>
      <c r="ER18" s="105">
        <f>$D$18*EQ18</f>
        <v>0</v>
      </c>
      <c r="ET18" s="353"/>
      <c r="EU18" s="105">
        <f>$D$18*ET18</f>
        <v>0</v>
      </c>
      <c r="EW18" s="353"/>
      <c r="EX18" s="105">
        <f>$D$18*EW18</f>
        <v>0</v>
      </c>
      <c r="FA18" s="54">
        <f>SUM(F18+I18+L18+O18+R18+U18+X18+AA18+AD18+AG18+AJ18+AM18+AP18+AS18+AV18+AY18+BB18+BE18+BH18+BK18+BN18+BQ18+BT18+BW18+BZ18+CC18+CF18+CI18+CL18+CO18+CR18+CU18+CX18+DA18+DD18+DG18+DJ18+DM18+DP18+DS18+DV18+DY18+EB18+EE18+EH18+EK18+EN18+EQ18+ET18+EW18)</f>
        <v>0</v>
      </c>
      <c r="FB18" s="30">
        <f>SUM(G18+J18+M18+P18+S18+V18+Y18+AB18+AE18+AH18+AK18+AN18+AQ18+AT18+AW18+AZ18+BC18+BF18+BI18+BL18+BO18+BR18+BU18+BX18+CA18+CD18+CG18+CJ18+CM18+CP18+CS18+CV18+CY18+DB18+DE18+DH18+DK18+DN18+DQ18+DT18+DW18+DZ18+EC18+EF18+EI18+EL18+EO18+ER18+EU18+EX18)</f>
        <v>0</v>
      </c>
      <c r="FC18" s="11"/>
      <c r="FD18" s="144" t="str">
        <f>IF(ROUNDDOWN(D18,2)&lt;&gt;FB18, "No", "Yes")</f>
        <v>Yes</v>
      </c>
    </row>
    <row r="19" spans="1:161" ht="12" customHeight="1" x14ac:dyDescent="0.2">
      <c r="A19" s="2"/>
      <c r="F19" s="92"/>
      <c r="G19" s="92"/>
      <c r="H19" s="92"/>
      <c r="I19" s="92"/>
      <c r="J19" s="92"/>
      <c r="K19" s="92"/>
      <c r="L19" s="92"/>
      <c r="M19" s="92"/>
      <c r="N19" s="92"/>
      <c r="O19" s="92"/>
      <c r="P19" s="92"/>
      <c r="R19" s="92"/>
      <c r="S19" s="92"/>
      <c r="U19" s="92"/>
      <c r="V19" s="92"/>
      <c r="X19" s="92"/>
      <c r="Y19" s="92"/>
      <c r="AA19" s="92"/>
      <c r="AB19" s="92"/>
      <c r="AD19" s="92"/>
      <c r="AE19" s="92"/>
      <c r="AG19" s="92"/>
      <c r="AH19" s="92"/>
      <c r="AJ19" s="92"/>
      <c r="AK19" s="92"/>
      <c r="AM19" s="92"/>
      <c r="AN19" s="92"/>
      <c r="AP19" s="92"/>
      <c r="AQ19" s="92"/>
      <c r="AS19" s="92"/>
      <c r="AT19" s="92"/>
      <c r="AV19" s="92"/>
      <c r="AW19" s="92"/>
      <c r="AY19" s="92"/>
      <c r="AZ19" s="92"/>
      <c r="BB19" s="92"/>
      <c r="BC19" s="92"/>
      <c r="BE19" s="92"/>
      <c r="BF19" s="92"/>
      <c r="BH19" s="92"/>
      <c r="BI19" s="92"/>
      <c r="BK19" s="92"/>
      <c r="BL19" s="92"/>
      <c r="BN19" s="92"/>
      <c r="BO19" s="92"/>
      <c r="BQ19" s="92"/>
      <c r="BR19" s="92"/>
      <c r="BT19" s="92"/>
      <c r="BU19" s="92"/>
      <c r="BW19" s="92"/>
      <c r="BX19" s="92"/>
      <c r="BZ19" s="92"/>
      <c r="CA19" s="92"/>
      <c r="CC19" s="92"/>
      <c r="CD19" s="92"/>
      <c r="CF19" s="92"/>
      <c r="CG19" s="92"/>
      <c r="CI19" s="92"/>
      <c r="CJ19" s="92"/>
      <c r="CL19" s="92"/>
      <c r="CM19" s="92"/>
      <c r="CO19" s="92"/>
      <c r="CP19" s="92"/>
      <c r="CR19" s="92"/>
      <c r="CS19" s="92"/>
      <c r="CU19" s="92"/>
      <c r="CV19" s="92"/>
      <c r="CX19" s="92"/>
      <c r="CY19" s="92"/>
      <c r="DA19" s="92"/>
      <c r="DB19" s="92"/>
      <c r="DD19" s="92"/>
      <c r="DE19" s="92"/>
      <c r="DG19" s="92"/>
      <c r="DH19" s="92"/>
      <c r="DJ19" s="92"/>
      <c r="DK19" s="92"/>
      <c r="DM19" s="92"/>
      <c r="DN19" s="92"/>
      <c r="DP19" s="92"/>
      <c r="DQ19" s="92"/>
      <c r="DS19" s="92"/>
      <c r="DT19" s="92"/>
      <c r="DV19" s="92"/>
      <c r="DW19" s="92"/>
      <c r="DY19" s="92"/>
      <c r="DZ19" s="92"/>
      <c r="EB19" s="92"/>
      <c r="EC19" s="92"/>
      <c r="EE19" s="92"/>
      <c r="EF19" s="92"/>
      <c r="EH19" s="92"/>
      <c r="EI19" s="92"/>
      <c r="EK19" s="92"/>
      <c r="EL19" s="92"/>
      <c r="EN19" s="92"/>
      <c r="EO19" s="92"/>
      <c r="EQ19" s="92"/>
      <c r="ER19" s="92"/>
      <c r="ET19" s="92"/>
      <c r="EU19" s="92"/>
      <c r="EW19" s="92"/>
      <c r="EX19" s="92"/>
    </row>
    <row r="20" spans="1:161" s="46" customFormat="1" ht="12" customHeight="1" x14ac:dyDescent="0.2">
      <c r="F20" s="166"/>
      <c r="G20" s="166" t="s">
        <v>5</v>
      </c>
      <c r="H20" s="73"/>
      <c r="I20" s="166"/>
      <c r="J20" s="166" t="s">
        <v>5</v>
      </c>
      <c r="K20" s="73"/>
      <c r="L20" s="166"/>
      <c r="M20" s="166" t="s">
        <v>5</v>
      </c>
      <c r="N20" s="73"/>
      <c r="O20" s="166"/>
      <c r="P20" s="166" t="s">
        <v>5</v>
      </c>
      <c r="R20" s="166"/>
      <c r="S20" s="166" t="s">
        <v>5</v>
      </c>
      <c r="U20" s="166"/>
      <c r="V20" s="166" t="s">
        <v>5</v>
      </c>
      <c r="X20" s="166"/>
      <c r="Y20" s="166" t="s">
        <v>5</v>
      </c>
      <c r="AA20" s="166"/>
      <c r="AB20" s="166" t="s">
        <v>5</v>
      </c>
      <c r="AD20" s="166"/>
      <c r="AE20" s="166" t="s">
        <v>5</v>
      </c>
      <c r="AG20" s="166"/>
      <c r="AH20" s="166" t="s">
        <v>5</v>
      </c>
      <c r="AJ20" s="166"/>
      <c r="AK20" s="166" t="s">
        <v>5</v>
      </c>
      <c r="AM20" s="166"/>
      <c r="AN20" s="166" t="s">
        <v>5</v>
      </c>
      <c r="AP20" s="166"/>
      <c r="AQ20" s="166" t="s">
        <v>5</v>
      </c>
      <c r="AS20" s="166"/>
      <c r="AT20" s="166" t="s">
        <v>5</v>
      </c>
      <c r="AV20" s="166"/>
      <c r="AW20" s="166" t="s">
        <v>5</v>
      </c>
      <c r="AY20" s="166"/>
      <c r="AZ20" s="166" t="s">
        <v>5</v>
      </c>
      <c r="BB20" s="166"/>
      <c r="BC20" s="166" t="s">
        <v>5</v>
      </c>
      <c r="BE20" s="166"/>
      <c r="BF20" s="166" t="s">
        <v>5</v>
      </c>
      <c r="BH20" s="166"/>
      <c r="BI20" s="166" t="s">
        <v>5</v>
      </c>
      <c r="BK20" s="166"/>
      <c r="BL20" s="166" t="s">
        <v>5</v>
      </c>
      <c r="BN20" s="166"/>
      <c r="BO20" s="166" t="s">
        <v>5</v>
      </c>
      <c r="BQ20" s="166"/>
      <c r="BR20" s="166" t="s">
        <v>5</v>
      </c>
      <c r="BT20" s="166"/>
      <c r="BU20" s="166" t="s">
        <v>5</v>
      </c>
      <c r="BW20" s="166"/>
      <c r="BX20" s="166" t="s">
        <v>5</v>
      </c>
      <c r="BZ20" s="166"/>
      <c r="CA20" s="166" t="s">
        <v>5</v>
      </c>
      <c r="CC20" s="166"/>
      <c r="CD20" s="166" t="s">
        <v>5</v>
      </c>
      <c r="CF20" s="166"/>
      <c r="CG20" s="166" t="s">
        <v>5</v>
      </c>
      <c r="CI20" s="166"/>
      <c r="CJ20" s="166" t="s">
        <v>5</v>
      </c>
      <c r="CL20" s="166"/>
      <c r="CM20" s="166" t="s">
        <v>5</v>
      </c>
      <c r="CO20" s="166"/>
      <c r="CP20" s="166" t="s">
        <v>5</v>
      </c>
      <c r="CR20" s="166"/>
      <c r="CS20" s="166" t="s">
        <v>5</v>
      </c>
      <c r="CU20" s="166"/>
      <c r="CV20" s="166" t="s">
        <v>5</v>
      </c>
      <c r="CX20" s="166"/>
      <c r="CY20" s="166" t="s">
        <v>5</v>
      </c>
      <c r="DA20" s="166"/>
      <c r="DB20" s="166" t="s">
        <v>5</v>
      </c>
      <c r="DD20" s="166"/>
      <c r="DE20" s="166" t="s">
        <v>5</v>
      </c>
      <c r="DG20" s="166"/>
      <c r="DH20" s="166" t="s">
        <v>5</v>
      </c>
      <c r="DJ20" s="166"/>
      <c r="DK20" s="166" t="s">
        <v>5</v>
      </c>
      <c r="DM20" s="166"/>
      <c r="DN20" s="166" t="s">
        <v>5</v>
      </c>
      <c r="DP20" s="166"/>
      <c r="DQ20" s="166" t="s">
        <v>5</v>
      </c>
      <c r="DS20" s="166"/>
      <c r="DT20" s="166" t="s">
        <v>5</v>
      </c>
      <c r="DV20" s="166"/>
      <c r="DW20" s="166" t="s">
        <v>5</v>
      </c>
      <c r="DY20" s="166"/>
      <c r="DZ20" s="166" t="s">
        <v>5</v>
      </c>
      <c r="EB20" s="166"/>
      <c r="EC20" s="166" t="s">
        <v>5</v>
      </c>
      <c r="EE20" s="166"/>
      <c r="EF20" s="166" t="s">
        <v>5</v>
      </c>
      <c r="EH20" s="166"/>
      <c r="EI20" s="166" t="s">
        <v>5</v>
      </c>
      <c r="EK20" s="166"/>
      <c r="EL20" s="166" t="s">
        <v>5</v>
      </c>
      <c r="EN20" s="166"/>
      <c r="EO20" s="166" t="s">
        <v>5</v>
      </c>
      <c r="EQ20" s="166"/>
      <c r="ER20" s="166" t="s">
        <v>5</v>
      </c>
      <c r="ET20" s="166"/>
      <c r="EU20" s="166" t="s">
        <v>5</v>
      </c>
      <c r="EW20" s="166"/>
      <c r="EX20" s="166" t="s">
        <v>5</v>
      </c>
      <c r="FD20" s="168"/>
      <c r="FE20" s="41"/>
    </row>
    <row r="21" spans="1:161" ht="12" customHeight="1" x14ac:dyDescent="0.2">
      <c r="A21" s="10" t="s">
        <v>443</v>
      </c>
      <c r="D21" s="141">
        <f>' SD in Aggregate'!F34</f>
        <v>0</v>
      </c>
      <c r="F21" s="161"/>
      <c r="G21" s="105">
        <f>G15+G18</f>
        <v>0</v>
      </c>
      <c r="H21" s="36"/>
      <c r="I21" s="161"/>
      <c r="J21" s="105">
        <f>J15+J18</f>
        <v>0</v>
      </c>
      <c r="K21" s="36"/>
      <c r="L21" s="161"/>
      <c r="M21" s="105">
        <f>M15+M18</f>
        <v>0</v>
      </c>
      <c r="N21" s="36"/>
      <c r="O21" s="161"/>
      <c r="P21" s="105">
        <f>P15+P18</f>
        <v>0</v>
      </c>
      <c r="R21" s="161"/>
      <c r="S21" s="105">
        <f>S15+S18</f>
        <v>0</v>
      </c>
      <c r="U21" s="161"/>
      <c r="V21" s="105">
        <f>V15+V18</f>
        <v>0</v>
      </c>
      <c r="X21" s="161"/>
      <c r="Y21" s="105">
        <f>Y15+Y18</f>
        <v>0</v>
      </c>
      <c r="AA21" s="161"/>
      <c r="AB21" s="105">
        <f>AB15+AB18</f>
        <v>0</v>
      </c>
      <c r="AD21" s="161"/>
      <c r="AE21" s="105">
        <f>AE15+AE18</f>
        <v>0</v>
      </c>
      <c r="AG21" s="161"/>
      <c r="AH21" s="105">
        <f>AH15+AH18</f>
        <v>0</v>
      </c>
      <c r="AJ21" s="161"/>
      <c r="AK21" s="105">
        <f>AK15+AK18</f>
        <v>0</v>
      </c>
      <c r="AM21" s="161"/>
      <c r="AN21" s="105">
        <f>AN15+AN18</f>
        <v>0</v>
      </c>
      <c r="AP21" s="161"/>
      <c r="AQ21" s="105">
        <f>AQ15+AQ18</f>
        <v>0</v>
      </c>
      <c r="AS21" s="161"/>
      <c r="AT21" s="105">
        <f>AT15+AT18</f>
        <v>0</v>
      </c>
      <c r="AV21" s="161"/>
      <c r="AW21" s="105">
        <f>AW15+AW18</f>
        <v>0</v>
      </c>
      <c r="AY21" s="161"/>
      <c r="AZ21" s="105">
        <f>AZ15+AZ18</f>
        <v>0</v>
      </c>
      <c r="BB21" s="161"/>
      <c r="BC21" s="105">
        <f>BC15+BC18</f>
        <v>0</v>
      </c>
      <c r="BE21" s="161"/>
      <c r="BF21" s="105">
        <f>BF15+BF18</f>
        <v>0</v>
      </c>
      <c r="BH21" s="161"/>
      <c r="BI21" s="105">
        <f>BI15+BI18</f>
        <v>0</v>
      </c>
      <c r="BK21" s="161"/>
      <c r="BL21" s="105">
        <f>BL15+BL18</f>
        <v>0</v>
      </c>
      <c r="BN21" s="161"/>
      <c r="BO21" s="105">
        <f>BO15+BO18</f>
        <v>0</v>
      </c>
      <c r="BQ21" s="161"/>
      <c r="BR21" s="105">
        <f>BR15+BR18</f>
        <v>0</v>
      </c>
      <c r="BT21" s="161"/>
      <c r="BU21" s="105">
        <f>BU15+BU18</f>
        <v>0</v>
      </c>
      <c r="BW21" s="161"/>
      <c r="BX21" s="105">
        <f>BX15+BX18</f>
        <v>0</v>
      </c>
      <c r="BZ21" s="161"/>
      <c r="CA21" s="105">
        <f>CA15+CA18</f>
        <v>0</v>
      </c>
      <c r="CC21" s="161"/>
      <c r="CD21" s="105">
        <f>CD15+CD18</f>
        <v>0</v>
      </c>
      <c r="CF21" s="161"/>
      <c r="CG21" s="105">
        <f>CG15+CG18</f>
        <v>0</v>
      </c>
      <c r="CI21" s="161"/>
      <c r="CJ21" s="105">
        <f>CJ15+CJ18</f>
        <v>0</v>
      </c>
      <c r="CL21" s="161"/>
      <c r="CM21" s="105">
        <f>CM15+CM18</f>
        <v>0</v>
      </c>
      <c r="CO21" s="161"/>
      <c r="CP21" s="105">
        <f>CP15+CP18</f>
        <v>0</v>
      </c>
      <c r="CR21" s="161"/>
      <c r="CS21" s="105">
        <f>CS15+CS18</f>
        <v>0</v>
      </c>
      <c r="CU21" s="161"/>
      <c r="CV21" s="105">
        <f>CV15+CV18</f>
        <v>0</v>
      </c>
      <c r="CX21" s="161"/>
      <c r="CY21" s="105">
        <f>CY15+CY18</f>
        <v>0</v>
      </c>
      <c r="DA21" s="161"/>
      <c r="DB21" s="105">
        <f>DB15+DB18</f>
        <v>0</v>
      </c>
      <c r="DD21" s="161"/>
      <c r="DE21" s="105">
        <f>DE15+DE18</f>
        <v>0</v>
      </c>
      <c r="DG21" s="161"/>
      <c r="DH21" s="105">
        <f>DH15+DH18</f>
        <v>0</v>
      </c>
      <c r="DJ21" s="161"/>
      <c r="DK21" s="105">
        <f>DK15+DK18</f>
        <v>0</v>
      </c>
      <c r="DM21" s="161"/>
      <c r="DN21" s="105">
        <f>DN15+DN18</f>
        <v>0</v>
      </c>
      <c r="DP21" s="161"/>
      <c r="DQ21" s="105">
        <f>DQ15+DQ18</f>
        <v>0</v>
      </c>
      <c r="DS21" s="161"/>
      <c r="DT21" s="105">
        <f>DT15+DT18</f>
        <v>0</v>
      </c>
      <c r="DV21" s="161"/>
      <c r="DW21" s="105">
        <f>DW15+DW18</f>
        <v>0</v>
      </c>
      <c r="DY21" s="161"/>
      <c r="DZ21" s="105">
        <f>DZ15+DZ18</f>
        <v>0</v>
      </c>
      <c r="EB21" s="161"/>
      <c r="EC21" s="105">
        <f>EC15+EC18</f>
        <v>0</v>
      </c>
      <c r="EE21" s="161"/>
      <c r="EF21" s="105">
        <f>EF15+EF18</f>
        <v>0</v>
      </c>
      <c r="EH21" s="161"/>
      <c r="EI21" s="105">
        <f>EI15+EI18</f>
        <v>0</v>
      </c>
      <c r="EK21" s="161"/>
      <c r="EL21" s="105">
        <f>EL15+EL18</f>
        <v>0</v>
      </c>
      <c r="EN21" s="161"/>
      <c r="EO21" s="105">
        <f>EO15+EO18</f>
        <v>0</v>
      </c>
      <c r="EQ21" s="161"/>
      <c r="ER21" s="105">
        <f>ER15+ER18</f>
        <v>0</v>
      </c>
      <c r="ET21" s="161"/>
      <c r="EU21" s="105">
        <f>EU15+EU18</f>
        <v>0</v>
      </c>
      <c r="EW21" s="161"/>
      <c r="EX21" s="105">
        <f>EX15+EX18</f>
        <v>0</v>
      </c>
      <c r="FA21" s="54"/>
      <c r="FB21" s="30">
        <f>SUM(G21+J21+M21+P21+S21+V21+Y21+AB21+AE21+AH21+AK21+AN21+AQ21+AT21+AW21+AZ21+BC21+BF21+BI21+BL21+BO21+BR21+BU21+BX21+CA21+CD21+CG21+CJ21+CM21+CP21+CS21+CV21+CY21+DB21+DE21+DH21+DK21+DN21+DQ21+DT21+DW21+DZ21+EC21+EF21+EI21+EL21+EO21+ER21+EU21+EX21)</f>
        <v>0</v>
      </c>
      <c r="FC21" s="11"/>
      <c r="FD21" s="144"/>
    </row>
    <row r="22" spans="1:161" ht="12" customHeight="1" x14ac:dyDescent="0.2">
      <c r="F22" s="36"/>
      <c r="G22" s="36"/>
      <c r="H22" s="36"/>
      <c r="I22" s="36"/>
      <c r="K22" s="36"/>
      <c r="L22" s="36"/>
      <c r="N22" s="36"/>
      <c r="O22" s="36"/>
      <c r="R22" s="36"/>
      <c r="S22" s="36"/>
      <c r="U22" s="36"/>
      <c r="V22" s="36"/>
      <c r="X22" s="36"/>
      <c r="Y22" s="36"/>
      <c r="AA22" s="36"/>
      <c r="AB22" s="36"/>
      <c r="AD22" s="36"/>
      <c r="AE22" s="36"/>
      <c r="AG22" s="36"/>
      <c r="AH22" s="36"/>
      <c r="AJ22" s="36"/>
      <c r="AK22" s="36"/>
      <c r="AM22" s="36"/>
      <c r="AN22" s="36"/>
      <c r="AP22" s="36"/>
      <c r="AQ22" s="36"/>
      <c r="AS22" s="36"/>
      <c r="AT22" s="36"/>
      <c r="AV22" s="36"/>
      <c r="AW22" s="36"/>
      <c r="AY22" s="36"/>
      <c r="AZ22" s="36"/>
      <c r="BB22" s="36"/>
      <c r="BC22" s="36"/>
      <c r="BE22" s="36"/>
      <c r="BF22" s="36"/>
      <c r="BH22" s="36"/>
      <c r="BI22" s="36"/>
      <c r="BK22" s="36"/>
      <c r="BL22" s="36"/>
      <c r="BN22" s="36"/>
      <c r="BO22" s="36"/>
      <c r="BQ22" s="36"/>
      <c r="BR22" s="36"/>
      <c r="BT22" s="36"/>
      <c r="BU22" s="36"/>
      <c r="BW22" s="36"/>
      <c r="BX22" s="36"/>
      <c r="BZ22" s="36"/>
      <c r="CA22" s="36"/>
      <c r="CC22" s="36"/>
      <c r="CD22" s="36"/>
      <c r="CF22" s="36"/>
      <c r="CG22" s="36"/>
      <c r="CI22" s="36"/>
      <c r="CJ22" s="36"/>
      <c r="CL22" s="36"/>
      <c r="CM22" s="36"/>
      <c r="CO22" s="36"/>
      <c r="CP22" s="36"/>
      <c r="CR22" s="36"/>
      <c r="CS22" s="36"/>
      <c r="CU22" s="36"/>
      <c r="CV22" s="36"/>
      <c r="CX22" s="36"/>
      <c r="CY22" s="36"/>
      <c r="DA22" s="36"/>
      <c r="DB22" s="36"/>
      <c r="DD22" s="36"/>
      <c r="DE22" s="36"/>
      <c r="DG22" s="36"/>
      <c r="DH22" s="36"/>
      <c r="DJ22" s="36"/>
      <c r="DK22" s="36"/>
      <c r="DM22" s="36"/>
      <c r="DN22" s="36"/>
      <c r="DP22" s="36"/>
      <c r="DQ22" s="36"/>
      <c r="DS22" s="36"/>
      <c r="DT22" s="36"/>
      <c r="DV22" s="36"/>
      <c r="DW22" s="36"/>
      <c r="DY22" s="36"/>
      <c r="DZ22" s="36"/>
      <c r="EB22" s="36"/>
      <c r="EC22" s="36"/>
      <c r="EE22" s="36"/>
      <c r="EF22" s="36"/>
      <c r="EH22" s="36"/>
      <c r="EI22" s="36"/>
      <c r="EK22" s="36"/>
      <c r="EL22" s="36"/>
      <c r="EN22" s="36"/>
      <c r="EO22" s="36"/>
      <c r="EQ22" s="36"/>
      <c r="ER22" s="36"/>
      <c r="ET22" s="36"/>
      <c r="EU22" s="36"/>
      <c r="EW22" s="36"/>
      <c r="EX22" s="36"/>
    </row>
    <row r="23" spans="1:161" s="46" customFormat="1" ht="12" customHeight="1" x14ac:dyDescent="0.2">
      <c r="F23" s="166" t="s">
        <v>141</v>
      </c>
      <c r="G23" s="166" t="s">
        <v>5</v>
      </c>
      <c r="H23" s="73"/>
      <c r="I23" s="166" t="s">
        <v>141</v>
      </c>
      <c r="J23" s="166" t="s">
        <v>5</v>
      </c>
      <c r="K23" s="73"/>
      <c r="L23" s="166" t="s">
        <v>141</v>
      </c>
      <c r="M23" s="166" t="s">
        <v>5</v>
      </c>
      <c r="N23" s="73"/>
      <c r="O23" s="166" t="s">
        <v>141</v>
      </c>
      <c r="P23" s="166" t="s">
        <v>5</v>
      </c>
      <c r="R23" s="166" t="s">
        <v>141</v>
      </c>
      <c r="S23" s="166" t="s">
        <v>5</v>
      </c>
      <c r="U23" s="166" t="s">
        <v>141</v>
      </c>
      <c r="V23" s="166" t="s">
        <v>5</v>
      </c>
      <c r="X23" s="166" t="s">
        <v>141</v>
      </c>
      <c r="Y23" s="166" t="s">
        <v>5</v>
      </c>
      <c r="AA23" s="166" t="s">
        <v>141</v>
      </c>
      <c r="AB23" s="166" t="s">
        <v>5</v>
      </c>
      <c r="AD23" s="166" t="s">
        <v>141</v>
      </c>
      <c r="AE23" s="166" t="s">
        <v>5</v>
      </c>
      <c r="AG23" s="166" t="s">
        <v>141</v>
      </c>
      <c r="AH23" s="166" t="s">
        <v>5</v>
      </c>
      <c r="AJ23" s="166" t="s">
        <v>141</v>
      </c>
      <c r="AK23" s="166" t="s">
        <v>5</v>
      </c>
      <c r="AM23" s="166" t="s">
        <v>141</v>
      </c>
      <c r="AN23" s="166" t="s">
        <v>5</v>
      </c>
      <c r="AP23" s="166" t="s">
        <v>141</v>
      </c>
      <c r="AQ23" s="166" t="s">
        <v>5</v>
      </c>
      <c r="AS23" s="166" t="s">
        <v>141</v>
      </c>
      <c r="AT23" s="166" t="s">
        <v>5</v>
      </c>
      <c r="AV23" s="166" t="s">
        <v>141</v>
      </c>
      <c r="AW23" s="166" t="s">
        <v>5</v>
      </c>
      <c r="AY23" s="166" t="s">
        <v>141</v>
      </c>
      <c r="AZ23" s="166" t="s">
        <v>5</v>
      </c>
      <c r="BB23" s="166" t="s">
        <v>141</v>
      </c>
      <c r="BC23" s="166" t="s">
        <v>5</v>
      </c>
      <c r="BE23" s="166" t="s">
        <v>141</v>
      </c>
      <c r="BF23" s="166" t="s">
        <v>5</v>
      </c>
      <c r="BH23" s="166" t="s">
        <v>141</v>
      </c>
      <c r="BI23" s="166" t="s">
        <v>5</v>
      </c>
      <c r="BK23" s="166" t="s">
        <v>141</v>
      </c>
      <c r="BL23" s="166" t="s">
        <v>5</v>
      </c>
      <c r="BN23" s="166" t="s">
        <v>141</v>
      </c>
      <c r="BO23" s="166" t="s">
        <v>5</v>
      </c>
      <c r="BQ23" s="166" t="s">
        <v>141</v>
      </c>
      <c r="BR23" s="166" t="s">
        <v>5</v>
      </c>
      <c r="BT23" s="166" t="s">
        <v>141</v>
      </c>
      <c r="BU23" s="166" t="s">
        <v>5</v>
      </c>
      <c r="BW23" s="166" t="s">
        <v>141</v>
      </c>
      <c r="BX23" s="166" t="s">
        <v>5</v>
      </c>
      <c r="BZ23" s="166" t="s">
        <v>141</v>
      </c>
      <c r="CA23" s="166" t="s">
        <v>5</v>
      </c>
      <c r="CC23" s="166" t="s">
        <v>141</v>
      </c>
      <c r="CD23" s="166" t="s">
        <v>5</v>
      </c>
      <c r="CF23" s="166" t="s">
        <v>141</v>
      </c>
      <c r="CG23" s="166" t="s">
        <v>5</v>
      </c>
      <c r="CI23" s="166" t="s">
        <v>141</v>
      </c>
      <c r="CJ23" s="166" t="s">
        <v>5</v>
      </c>
      <c r="CL23" s="166" t="s">
        <v>141</v>
      </c>
      <c r="CM23" s="166" t="s">
        <v>5</v>
      </c>
      <c r="CO23" s="166" t="s">
        <v>141</v>
      </c>
      <c r="CP23" s="166" t="s">
        <v>5</v>
      </c>
      <c r="CR23" s="166" t="s">
        <v>141</v>
      </c>
      <c r="CS23" s="166" t="s">
        <v>5</v>
      </c>
      <c r="CU23" s="166" t="s">
        <v>141</v>
      </c>
      <c r="CV23" s="166" t="s">
        <v>5</v>
      </c>
      <c r="CX23" s="166" t="s">
        <v>141</v>
      </c>
      <c r="CY23" s="166" t="s">
        <v>5</v>
      </c>
      <c r="DA23" s="166" t="s">
        <v>141</v>
      </c>
      <c r="DB23" s="166" t="s">
        <v>5</v>
      </c>
      <c r="DD23" s="166" t="s">
        <v>141</v>
      </c>
      <c r="DE23" s="166" t="s">
        <v>5</v>
      </c>
      <c r="DG23" s="166" t="s">
        <v>141</v>
      </c>
      <c r="DH23" s="166" t="s">
        <v>5</v>
      </c>
      <c r="DJ23" s="166" t="s">
        <v>141</v>
      </c>
      <c r="DK23" s="166" t="s">
        <v>5</v>
      </c>
      <c r="DM23" s="166" t="s">
        <v>141</v>
      </c>
      <c r="DN23" s="166" t="s">
        <v>5</v>
      </c>
      <c r="DP23" s="166" t="s">
        <v>141</v>
      </c>
      <c r="DQ23" s="166" t="s">
        <v>5</v>
      </c>
      <c r="DS23" s="166" t="s">
        <v>141</v>
      </c>
      <c r="DT23" s="166" t="s">
        <v>5</v>
      </c>
      <c r="DV23" s="166" t="s">
        <v>141</v>
      </c>
      <c r="DW23" s="166" t="s">
        <v>5</v>
      </c>
      <c r="DY23" s="166" t="s">
        <v>141</v>
      </c>
      <c r="DZ23" s="166" t="s">
        <v>5</v>
      </c>
      <c r="EB23" s="166" t="s">
        <v>141</v>
      </c>
      <c r="EC23" s="166" t="s">
        <v>5</v>
      </c>
      <c r="EE23" s="166" t="s">
        <v>141</v>
      </c>
      <c r="EF23" s="166" t="s">
        <v>5</v>
      </c>
      <c r="EH23" s="166" t="s">
        <v>141</v>
      </c>
      <c r="EI23" s="166" t="s">
        <v>5</v>
      </c>
      <c r="EK23" s="166" t="s">
        <v>141</v>
      </c>
      <c r="EL23" s="166" t="s">
        <v>5</v>
      </c>
      <c r="EN23" s="166" t="s">
        <v>141</v>
      </c>
      <c r="EO23" s="166" t="s">
        <v>5</v>
      </c>
      <c r="EQ23" s="166" t="s">
        <v>141</v>
      </c>
      <c r="ER23" s="166" t="s">
        <v>5</v>
      </c>
      <c r="ET23" s="166" t="s">
        <v>141</v>
      </c>
      <c r="EU23" s="166" t="s">
        <v>5</v>
      </c>
      <c r="EW23" s="166" t="s">
        <v>141</v>
      </c>
      <c r="EX23" s="166" t="s">
        <v>5</v>
      </c>
      <c r="FE23" s="41"/>
    </row>
    <row r="24" spans="1:161" ht="12" customHeight="1" x14ac:dyDescent="0.2">
      <c r="A24" s="10" t="s">
        <v>208</v>
      </c>
      <c r="D24" s="141">
        <f>D27-D21</f>
        <v>0</v>
      </c>
      <c r="F24" s="157">
        <f>F18</f>
        <v>0</v>
      </c>
      <c r="G24" s="93">
        <f>$D$24*F24</f>
        <v>0</v>
      </c>
      <c r="H24" s="93"/>
      <c r="I24" s="157">
        <f>I18</f>
        <v>0</v>
      </c>
      <c r="J24" s="93">
        <f>$D$24*I24</f>
        <v>0</v>
      </c>
      <c r="K24" s="93"/>
      <c r="L24" s="157">
        <f>L18</f>
        <v>0</v>
      </c>
      <c r="M24" s="93">
        <f>$D$24*L24</f>
        <v>0</v>
      </c>
      <c r="N24" s="93"/>
      <c r="O24" s="157">
        <f>O18</f>
        <v>0</v>
      </c>
      <c r="P24" s="93">
        <f>$D$24*O24</f>
        <v>0</v>
      </c>
      <c r="R24" s="157">
        <f>R18</f>
        <v>0</v>
      </c>
      <c r="S24" s="93">
        <f>$D$24*R24</f>
        <v>0</v>
      </c>
      <c r="U24" s="157">
        <f>U18</f>
        <v>0</v>
      </c>
      <c r="V24" s="93">
        <f>$D$24*U24</f>
        <v>0</v>
      </c>
      <c r="X24" s="157">
        <f>X18</f>
        <v>0</v>
      </c>
      <c r="Y24" s="93">
        <f>$D$24*X24</f>
        <v>0</v>
      </c>
      <c r="AA24" s="157">
        <f>AA18</f>
        <v>0</v>
      </c>
      <c r="AB24" s="93">
        <f>$D$24*AA24</f>
        <v>0</v>
      </c>
      <c r="AD24" s="157">
        <f>AD18</f>
        <v>0</v>
      </c>
      <c r="AE24" s="93">
        <f>$D$24*AD24</f>
        <v>0</v>
      </c>
      <c r="AG24" s="157">
        <f>AG18</f>
        <v>0</v>
      </c>
      <c r="AH24" s="93">
        <f>$D$24*AG24</f>
        <v>0</v>
      </c>
      <c r="AJ24" s="157">
        <f>AJ18</f>
        <v>0</v>
      </c>
      <c r="AK24" s="93">
        <f>$D$24*AJ24</f>
        <v>0</v>
      </c>
      <c r="AM24" s="157">
        <f>AM18</f>
        <v>0</v>
      </c>
      <c r="AN24" s="93">
        <f>$D$24*AM24</f>
        <v>0</v>
      </c>
      <c r="AP24" s="157">
        <f>AP18</f>
        <v>0</v>
      </c>
      <c r="AQ24" s="93">
        <f>$D$24*AP24</f>
        <v>0</v>
      </c>
      <c r="AS24" s="157">
        <f>AS18</f>
        <v>0</v>
      </c>
      <c r="AT24" s="93">
        <f>$D$24*AS24</f>
        <v>0</v>
      </c>
      <c r="AV24" s="157">
        <f>AV18</f>
        <v>0</v>
      </c>
      <c r="AW24" s="93">
        <f>$D$24*AV24</f>
        <v>0</v>
      </c>
      <c r="AY24" s="157">
        <f>AY18</f>
        <v>0</v>
      </c>
      <c r="AZ24" s="93">
        <f>$D$24*AY24</f>
        <v>0</v>
      </c>
      <c r="BB24" s="157">
        <f>BB18</f>
        <v>0</v>
      </c>
      <c r="BC24" s="93">
        <f>$D$24*BB24</f>
        <v>0</v>
      </c>
      <c r="BE24" s="157">
        <f>BE18</f>
        <v>0</v>
      </c>
      <c r="BF24" s="93">
        <f>$D$24*BE24</f>
        <v>0</v>
      </c>
      <c r="BH24" s="157">
        <f>BH18</f>
        <v>0</v>
      </c>
      <c r="BI24" s="93">
        <f>$D$24*BH24</f>
        <v>0</v>
      </c>
      <c r="BK24" s="157">
        <f>BK18</f>
        <v>0</v>
      </c>
      <c r="BL24" s="93">
        <f>$D$24*BK24</f>
        <v>0</v>
      </c>
      <c r="BN24" s="157">
        <f>BN18</f>
        <v>0</v>
      </c>
      <c r="BO24" s="93">
        <f>$D$24*BN24</f>
        <v>0</v>
      </c>
      <c r="BQ24" s="157">
        <f>BQ18</f>
        <v>0</v>
      </c>
      <c r="BR24" s="93">
        <f>$D$24*BQ24</f>
        <v>0</v>
      </c>
      <c r="BT24" s="157">
        <f>BT18</f>
        <v>0</v>
      </c>
      <c r="BU24" s="93">
        <f>$D$24*BT24</f>
        <v>0</v>
      </c>
      <c r="BW24" s="157">
        <f>BW18</f>
        <v>0</v>
      </c>
      <c r="BX24" s="93">
        <f>$D$24*BW24</f>
        <v>0</v>
      </c>
      <c r="BZ24" s="157">
        <f>BZ18</f>
        <v>0</v>
      </c>
      <c r="CA24" s="93">
        <f>$D$24*BZ24</f>
        <v>0</v>
      </c>
      <c r="CC24" s="157">
        <f>CC18</f>
        <v>0</v>
      </c>
      <c r="CD24" s="93">
        <f>$D$24*CC24</f>
        <v>0</v>
      </c>
      <c r="CF24" s="157">
        <f>CF18</f>
        <v>0</v>
      </c>
      <c r="CG24" s="93">
        <f>$D$24*CF24</f>
        <v>0</v>
      </c>
      <c r="CI24" s="157">
        <f>CI18</f>
        <v>0</v>
      </c>
      <c r="CJ24" s="93">
        <f>$D$24*CI24</f>
        <v>0</v>
      </c>
      <c r="CL24" s="157">
        <f>CL18</f>
        <v>0</v>
      </c>
      <c r="CM24" s="93">
        <f>$D$24*CL24</f>
        <v>0</v>
      </c>
      <c r="CO24" s="157">
        <f>CO18</f>
        <v>0</v>
      </c>
      <c r="CP24" s="93">
        <f>$D$24*CO24</f>
        <v>0</v>
      </c>
      <c r="CR24" s="157">
        <f>CR18</f>
        <v>0</v>
      </c>
      <c r="CS24" s="93">
        <f>$D$24*CR24</f>
        <v>0</v>
      </c>
      <c r="CU24" s="157">
        <f>CU18</f>
        <v>0</v>
      </c>
      <c r="CV24" s="93">
        <f>$D$24*CU24</f>
        <v>0</v>
      </c>
      <c r="CX24" s="157">
        <f>CX18</f>
        <v>0</v>
      </c>
      <c r="CY24" s="93">
        <f>$D$24*CX24</f>
        <v>0</v>
      </c>
      <c r="DA24" s="157">
        <f>DA18</f>
        <v>0</v>
      </c>
      <c r="DB24" s="93">
        <f>$D$24*DA24</f>
        <v>0</v>
      </c>
      <c r="DD24" s="157">
        <f>DD18</f>
        <v>0</v>
      </c>
      <c r="DE24" s="93">
        <f>$D$24*DD24</f>
        <v>0</v>
      </c>
      <c r="DG24" s="157">
        <f>DG18</f>
        <v>0</v>
      </c>
      <c r="DH24" s="93">
        <f>$D$24*DG24</f>
        <v>0</v>
      </c>
      <c r="DJ24" s="157">
        <f>DJ18</f>
        <v>0</v>
      </c>
      <c r="DK24" s="93">
        <f>$D$24*DJ24</f>
        <v>0</v>
      </c>
      <c r="DM24" s="157">
        <f>DM18</f>
        <v>0</v>
      </c>
      <c r="DN24" s="93">
        <f>$D$24*DM24</f>
        <v>0</v>
      </c>
      <c r="DP24" s="157">
        <f>DP18</f>
        <v>0</v>
      </c>
      <c r="DQ24" s="93">
        <f>$D$24*DP24</f>
        <v>0</v>
      </c>
      <c r="DS24" s="157">
        <f>DS18</f>
        <v>0</v>
      </c>
      <c r="DT24" s="93">
        <f>$D$24*DS24</f>
        <v>0</v>
      </c>
      <c r="DV24" s="157">
        <f>DV18</f>
        <v>0</v>
      </c>
      <c r="DW24" s="93">
        <f>$D$24*DV24</f>
        <v>0</v>
      </c>
      <c r="DY24" s="157">
        <f>DY18</f>
        <v>0</v>
      </c>
      <c r="DZ24" s="93">
        <f>$D$24*DY24</f>
        <v>0</v>
      </c>
      <c r="EB24" s="157">
        <f>EB18</f>
        <v>0</v>
      </c>
      <c r="EC24" s="93">
        <f>$D$24*EB24</f>
        <v>0</v>
      </c>
      <c r="EE24" s="157">
        <f>EE18</f>
        <v>0</v>
      </c>
      <c r="EF24" s="93">
        <f>$D$24*EE24</f>
        <v>0</v>
      </c>
      <c r="EH24" s="157">
        <f>EH18</f>
        <v>0</v>
      </c>
      <c r="EI24" s="93">
        <f>$D$24*EH24</f>
        <v>0</v>
      </c>
      <c r="EK24" s="157">
        <f>EK18</f>
        <v>0</v>
      </c>
      <c r="EL24" s="93">
        <f>$D$24*EK24</f>
        <v>0</v>
      </c>
      <c r="EN24" s="157">
        <f>EN18</f>
        <v>0</v>
      </c>
      <c r="EO24" s="93">
        <f>$D$24*EN24</f>
        <v>0</v>
      </c>
      <c r="EQ24" s="157">
        <f>EQ18</f>
        <v>0</v>
      </c>
      <c r="ER24" s="93">
        <f>$D$24*EQ24</f>
        <v>0</v>
      </c>
      <c r="ET24" s="157">
        <f>ET18</f>
        <v>0</v>
      </c>
      <c r="EU24" s="93">
        <f>$D$24*ET24</f>
        <v>0</v>
      </c>
      <c r="EW24" s="157">
        <f>EW18</f>
        <v>0</v>
      </c>
      <c r="EX24" s="93">
        <f>$D$24*EW24</f>
        <v>0</v>
      </c>
      <c r="FA24" s="54">
        <f>SUM(F24+I24+L24+O24+R24+U24+X24+AA24+AD24+AG24+AJ24+AM24+AP24+AS24+AV24+AY24+BB24+BE24+BH24+BK24+BN24+BQ24+BT24+BW24+BZ24+CC24+CF24+CI24+CL24+CO24+CR24+CU24+CX24+DA24+DD24+DG24+DJ24+DM24+DP24+DS24+DV24+DY24+EB24+EE24+EH24+EK24+EN24+EQ24+ET24+EW24)</f>
        <v>0</v>
      </c>
      <c r="FB24" s="30">
        <f>SUM(G24+J24+M24+P24+S24+V24+Y24+AB24+AE24+AH24+AK24+AN24+AQ24+AT24+AW24+AZ24+BC24+BF24+BI24+BL24+BO24+BR24+BU24+BX24+CA24+CD24+CG24+CJ24+CM24+CP24+CS24+CV24+CY24+DB24+DE24+DH24+DK24+DN24+DQ24+DT24+DW24+DZ24+EC24+EF24+EI24+EL24+EO24+ER24+EU24+EX24)</f>
        <v>0</v>
      </c>
      <c r="FC24" s="11"/>
    </row>
    <row r="25" spans="1:161" ht="12" customHeight="1" x14ac:dyDescent="0.2">
      <c r="F25" s="93"/>
      <c r="G25" s="93"/>
      <c r="H25" s="93"/>
      <c r="I25" s="93"/>
      <c r="J25" s="93"/>
      <c r="K25" s="93"/>
      <c r="L25" s="93"/>
      <c r="M25" s="93"/>
      <c r="N25" s="93"/>
      <c r="O25" s="93"/>
      <c r="P25" s="93"/>
      <c r="R25" s="93"/>
      <c r="S25" s="93"/>
      <c r="U25" s="93"/>
      <c r="V25" s="93"/>
      <c r="X25" s="93"/>
      <c r="Y25" s="93"/>
      <c r="AA25" s="93"/>
      <c r="AB25" s="93"/>
      <c r="AD25" s="93"/>
      <c r="AE25" s="93"/>
      <c r="AG25" s="93"/>
      <c r="AH25" s="93"/>
      <c r="AJ25" s="93"/>
      <c r="AK25" s="93"/>
      <c r="AM25" s="93"/>
      <c r="AN25" s="93"/>
      <c r="AP25" s="93"/>
      <c r="AQ25" s="93"/>
      <c r="AS25" s="93"/>
      <c r="AT25" s="93"/>
      <c r="AV25" s="93"/>
      <c r="AW25" s="93"/>
      <c r="AY25" s="93"/>
      <c r="AZ25" s="93"/>
      <c r="BB25" s="93"/>
      <c r="BC25" s="93"/>
      <c r="BE25" s="93"/>
      <c r="BF25" s="93"/>
      <c r="BH25" s="93"/>
      <c r="BI25" s="93"/>
      <c r="BK25" s="93"/>
      <c r="BL25" s="93"/>
      <c r="BN25" s="93"/>
      <c r="BO25" s="93"/>
      <c r="BQ25" s="93"/>
      <c r="BR25" s="93"/>
      <c r="BT25" s="93"/>
      <c r="BU25" s="93"/>
      <c r="BW25" s="93"/>
      <c r="BX25" s="93"/>
      <c r="BZ25" s="93"/>
      <c r="CA25" s="93"/>
      <c r="CC25" s="93"/>
      <c r="CD25" s="93"/>
      <c r="CF25" s="93"/>
      <c r="CG25" s="93"/>
      <c r="CI25" s="93"/>
      <c r="CJ25" s="93"/>
      <c r="CL25" s="93"/>
      <c r="CM25" s="93"/>
      <c r="CO25" s="93"/>
      <c r="CP25" s="93"/>
      <c r="CR25" s="93"/>
      <c r="CS25" s="93"/>
      <c r="CU25" s="93"/>
      <c r="CV25" s="93"/>
      <c r="CX25" s="93"/>
      <c r="CY25" s="93"/>
      <c r="DA25" s="93"/>
      <c r="DB25" s="93"/>
      <c r="DD25" s="93"/>
      <c r="DE25" s="93"/>
      <c r="DG25" s="93"/>
      <c r="DH25" s="93"/>
      <c r="DJ25" s="93"/>
      <c r="DK25" s="93"/>
      <c r="DM25" s="93"/>
      <c r="DN25" s="93"/>
      <c r="DP25" s="93"/>
      <c r="DQ25" s="93"/>
      <c r="DS25" s="93"/>
      <c r="DT25" s="93"/>
      <c r="DV25" s="93"/>
      <c r="DW25" s="93"/>
      <c r="DY25" s="93"/>
      <c r="DZ25" s="93"/>
      <c r="EB25" s="93"/>
      <c r="EC25" s="93"/>
      <c r="EE25" s="93"/>
      <c r="EF25" s="93"/>
      <c r="EH25" s="93"/>
      <c r="EI25" s="93"/>
      <c r="EK25" s="93"/>
      <c r="EL25" s="93"/>
      <c r="EN25" s="93"/>
      <c r="EO25" s="93"/>
      <c r="EQ25" s="93"/>
      <c r="ER25" s="93"/>
      <c r="ET25" s="93"/>
      <c r="EU25" s="93"/>
      <c r="EW25" s="93"/>
      <c r="EX25" s="93"/>
    </row>
    <row r="26" spans="1:161" s="46" customFormat="1" ht="12" customHeight="1" x14ac:dyDescent="0.2">
      <c r="F26" s="166"/>
      <c r="G26" s="166" t="s">
        <v>5</v>
      </c>
      <c r="H26" s="73"/>
      <c r="I26" s="166"/>
      <c r="J26" s="166" t="s">
        <v>5</v>
      </c>
      <c r="K26" s="73"/>
      <c r="L26" s="166"/>
      <c r="M26" s="166" t="s">
        <v>5</v>
      </c>
      <c r="N26" s="73"/>
      <c r="O26" s="166"/>
      <c r="P26" s="166" t="s">
        <v>5</v>
      </c>
      <c r="R26" s="166"/>
      <c r="S26" s="166" t="s">
        <v>5</v>
      </c>
      <c r="U26" s="166"/>
      <c r="V26" s="166" t="s">
        <v>5</v>
      </c>
      <c r="X26" s="166"/>
      <c r="Y26" s="166" t="s">
        <v>5</v>
      </c>
      <c r="AA26" s="166"/>
      <c r="AB26" s="166" t="s">
        <v>5</v>
      </c>
      <c r="AD26" s="166"/>
      <c r="AE26" s="166" t="s">
        <v>5</v>
      </c>
      <c r="AG26" s="166"/>
      <c r="AH26" s="166" t="s">
        <v>5</v>
      </c>
      <c r="AJ26" s="166"/>
      <c r="AK26" s="166" t="s">
        <v>5</v>
      </c>
      <c r="AM26" s="166"/>
      <c r="AN26" s="166" t="s">
        <v>5</v>
      </c>
      <c r="AP26" s="166"/>
      <c r="AQ26" s="166" t="s">
        <v>5</v>
      </c>
      <c r="AS26" s="166"/>
      <c r="AT26" s="166" t="s">
        <v>5</v>
      </c>
      <c r="AV26" s="166"/>
      <c r="AW26" s="166" t="s">
        <v>5</v>
      </c>
      <c r="AY26" s="166"/>
      <c r="AZ26" s="166" t="s">
        <v>5</v>
      </c>
      <c r="BB26" s="166"/>
      <c r="BC26" s="166" t="s">
        <v>5</v>
      </c>
      <c r="BE26" s="166"/>
      <c r="BF26" s="166" t="s">
        <v>5</v>
      </c>
      <c r="BH26" s="166"/>
      <c r="BI26" s="166" t="s">
        <v>5</v>
      </c>
      <c r="BK26" s="166"/>
      <c r="BL26" s="166" t="s">
        <v>5</v>
      </c>
      <c r="BN26" s="166"/>
      <c r="BO26" s="166" t="s">
        <v>5</v>
      </c>
      <c r="BQ26" s="166"/>
      <c r="BR26" s="166" t="s">
        <v>5</v>
      </c>
      <c r="BT26" s="166"/>
      <c r="BU26" s="166" t="s">
        <v>5</v>
      </c>
      <c r="BW26" s="166"/>
      <c r="BX26" s="166" t="s">
        <v>5</v>
      </c>
      <c r="BZ26" s="166"/>
      <c r="CA26" s="166" t="s">
        <v>5</v>
      </c>
      <c r="CC26" s="166"/>
      <c r="CD26" s="166" t="s">
        <v>5</v>
      </c>
      <c r="CF26" s="166"/>
      <c r="CG26" s="166" t="s">
        <v>5</v>
      </c>
      <c r="CI26" s="166"/>
      <c r="CJ26" s="166" t="s">
        <v>5</v>
      </c>
      <c r="CL26" s="166"/>
      <c r="CM26" s="166" t="s">
        <v>5</v>
      </c>
      <c r="CO26" s="166"/>
      <c r="CP26" s="166" t="s">
        <v>5</v>
      </c>
      <c r="CR26" s="166"/>
      <c r="CS26" s="166" t="s">
        <v>5</v>
      </c>
      <c r="CU26" s="166"/>
      <c r="CV26" s="166" t="s">
        <v>5</v>
      </c>
      <c r="CX26" s="166"/>
      <c r="CY26" s="166" t="s">
        <v>5</v>
      </c>
      <c r="DA26" s="166"/>
      <c r="DB26" s="166" t="s">
        <v>5</v>
      </c>
      <c r="DD26" s="166"/>
      <c r="DE26" s="166" t="s">
        <v>5</v>
      </c>
      <c r="DG26" s="166"/>
      <c r="DH26" s="166" t="s">
        <v>5</v>
      </c>
      <c r="DJ26" s="166"/>
      <c r="DK26" s="166" t="s">
        <v>5</v>
      </c>
      <c r="DM26" s="166"/>
      <c r="DN26" s="166" t="s">
        <v>5</v>
      </c>
      <c r="DP26" s="166"/>
      <c r="DQ26" s="166" t="s">
        <v>5</v>
      </c>
      <c r="DS26" s="166"/>
      <c r="DT26" s="166" t="s">
        <v>5</v>
      </c>
      <c r="DV26" s="166"/>
      <c r="DW26" s="166" t="s">
        <v>5</v>
      </c>
      <c r="DY26" s="166"/>
      <c r="DZ26" s="166" t="s">
        <v>5</v>
      </c>
      <c r="EB26" s="166"/>
      <c r="EC26" s="166" t="s">
        <v>5</v>
      </c>
      <c r="EE26" s="166"/>
      <c r="EF26" s="166" t="s">
        <v>5</v>
      </c>
      <c r="EH26" s="166"/>
      <c r="EI26" s="166" t="s">
        <v>5</v>
      </c>
      <c r="EK26" s="166"/>
      <c r="EL26" s="166" t="s">
        <v>5</v>
      </c>
      <c r="EN26" s="166"/>
      <c r="EO26" s="166" t="s">
        <v>5</v>
      </c>
      <c r="EQ26" s="166"/>
      <c r="ER26" s="166" t="s">
        <v>5</v>
      </c>
      <c r="ET26" s="166"/>
      <c r="EU26" s="166" t="s">
        <v>5</v>
      </c>
      <c r="EW26" s="166"/>
      <c r="EX26" s="166" t="s">
        <v>5</v>
      </c>
      <c r="FE26" s="41"/>
    </row>
    <row r="27" spans="1:161" ht="12" customHeight="1" x14ac:dyDescent="0.2">
      <c r="A27" s="7" t="s">
        <v>447</v>
      </c>
      <c r="D27" s="141">
        <f>' SD in Aggregate'!F40</f>
        <v>0</v>
      </c>
      <c r="F27" s="157"/>
      <c r="G27" s="105">
        <f>G21+G24</f>
        <v>0</v>
      </c>
      <c r="H27" s="36"/>
      <c r="I27" s="157"/>
      <c r="J27" s="105">
        <f>J21+J24</f>
        <v>0</v>
      </c>
      <c r="K27" s="36"/>
      <c r="L27" s="157"/>
      <c r="M27" s="105">
        <f>M21+M24</f>
        <v>0</v>
      </c>
      <c r="N27" s="36"/>
      <c r="O27" s="157"/>
      <c r="P27" s="105">
        <f>P21+P24</f>
        <v>0</v>
      </c>
      <c r="R27" s="157"/>
      <c r="S27" s="105">
        <f>S21+S24</f>
        <v>0</v>
      </c>
      <c r="U27" s="157"/>
      <c r="V27" s="105">
        <f>V21+V24</f>
        <v>0</v>
      </c>
      <c r="X27" s="157"/>
      <c r="Y27" s="105">
        <f>Y21+Y24</f>
        <v>0</v>
      </c>
      <c r="AA27" s="157"/>
      <c r="AB27" s="105">
        <f>AB21+AB24</f>
        <v>0</v>
      </c>
      <c r="AD27" s="157"/>
      <c r="AE27" s="105">
        <f>AE21+AE24</f>
        <v>0</v>
      </c>
      <c r="AG27" s="157"/>
      <c r="AH27" s="105">
        <f>AH21+AH24</f>
        <v>0</v>
      </c>
      <c r="AJ27" s="157"/>
      <c r="AK27" s="105">
        <f>AK21+AK24</f>
        <v>0</v>
      </c>
      <c r="AM27" s="157"/>
      <c r="AN27" s="105">
        <f>AN21+AN24</f>
        <v>0</v>
      </c>
      <c r="AP27" s="157"/>
      <c r="AQ27" s="105">
        <f>AQ21+AQ24</f>
        <v>0</v>
      </c>
      <c r="AS27" s="157"/>
      <c r="AT27" s="105">
        <f>AT21+AT24</f>
        <v>0</v>
      </c>
      <c r="AV27" s="157"/>
      <c r="AW27" s="105">
        <f>AW21+AW24</f>
        <v>0</v>
      </c>
      <c r="AY27" s="157"/>
      <c r="AZ27" s="105">
        <f>AZ21+AZ24</f>
        <v>0</v>
      </c>
      <c r="BB27" s="157"/>
      <c r="BC27" s="105">
        <f>BC21+BC24</f>
        <v>0</v>
      </c>
      <c r="BE27" s="157"/>
      <c r="BF27" s="105">
        <f>BF21+BF24</f>
        <v>0</v>
      </c>
      <c r="BH27" s="157"/>
      <c r="BI27" s="105">
        <f>BI21+BI24</f>
        <v>0</v>
      </c>
      <c r="BK27" s="157"/>
      <c r="BL27" s="105">
        <f>BL21+BL24</f>
        <v>0</v>
      </c>
      <c r="BN27" s="157"/>
      <c r="BO27" s="105">
        <f>BO21+BO24</f>
        <v>0</v>
      </c>
      <c r="BQ27" s="157"/>
      <c r="BR27" s="105">
        <f>BR21+BR24</f>
        <v>0</v>
      </c>
      <c r="BT27" s="157"/>
      <c r="BU27" s="105">
        <f>BU21+BU24</f>
        <v>0</v>
      </c>
      <c r="BW27" s="157"/>
      <c r="BX27" s="105">
        <f>BX21+BX24</f>
        <v>0</v>
      </c>
      <c r="BZ27" s="157"/>
      <c r="CA27" s="105">
        <f>CA21+CA24</f>
        <v>0</v>
      </c>
      <c r="CC27" s="157"/>
      <c r="CD27" s="105">
        <f>CD21+CD24</f>
        <v>0</v>
      </c>
      <c r="CF27" s="157"/>
      <c r="CG27" s="105">
        <f>CG21+CG24</f>
        <v>0</v>
      </c>
      <c r="CI27" s="157"/>
      <c r="CJ27" s="105">
        <f>CJ21+CJ24</f>
        <v>0</v>
      </c>
      <c r="CL27" s="157"/>
      <c r="CM27" s="105">
        <f>CM21+CM24</f>
        <v>0</v>
      </c>
      <c r="CO27" s="157"/>
      <c r="CP27" s="105">
        <f>CP21+CP24</f>
        <v>0</v>
      </c>
      <c r="CR27" s="157"/>
      <c r="CS27" s="105">
        <f>CS21+CS24</f>
        <v>0</v>
      </c>
      <c r="CU27" s="157"/>
      <c r="CV27" s="105">
        <f>CV21+CV24</f>
        <v>0</v>
      </c>
      <c r="CX27" s="157"/>
      <c r="CY27" s="105">
        <f>CY21+CY24</f>
        <v>0</v>
      </c>
      <c r="DA27" s="157"/>
      <c r="DB27" s="105">
        <f>DB21+DB24</f>
        <v>0</v>
      </c>
      <c r="DD27" s="157"/>
      <c r="DE27" s="105">
        <f>DE21+DE24</f>
        <v>0</v>
      </c>
      <c r="DG27" s="157"/>
      <c r="DH27" s="105">
        <f>DH21+DH24</f>
        <v>0</v>
      </c>
      <c r="DJ27" s="157"/>
      <c r="DK27" s="105">
        <f>DK21+DK24</f>
        <v>0</v>
      </c>
      <c r="DM27" s="157"/>
      <c r="DN27" s="105">
        <f>DN21+DN24</f>
        <v>0</v>
      </c>
      <c r="DP27" s="157"/>
      <c r="DQ27" s="105">
        <f>DQ21+DQ24</f>
        <v>0</v>
      </c>
      <c r="DS27" s="157"/>
      <c r="DT27" s="105">
        <f>DT21+DT24</f>
        <v>0</v>
      </c>
      <c r="DV27" s="157"/>
      <c r="DW27" s="105">
        <f>DW21+DW24</f>
        <v>0</v>
      </c>
      <c r="DY27" s="157"/>
      <c r="DZ27" s="105">
        <f>DZ21+DZ24</f>
        <v>0</v>
      </c>
      <c r="EB27" s="157"/>
      <c r="EC27" s="105">
        <f>EC21+EC24</f>
        <v>0</v>
      </c>
      <c r="EE27" s="157"/>
      <c r="EF27" s="105">
        <f>EF21+EF24</f>
        <v>0</v>
      </c>
      <c r="EH27" s="157"/>
      <c r="EI27" s="105">
        <f>EI21+EI24</f>
        <v>0</v>
      </c>
      <c r="EK27" s="157"/>
      <c r="EL27" s="105">
        <f>EL21+EL24</f>
        <v>0</v>
      </c>
      <c r="EN27" s="157"/>
      <c r="EO27" s="105">
        <f>EO21+EO24</f>
        <v>0</v>
      </c>
      <c r="EQ27" s="157"/>
      <c r="ER27" s="105">
        <f>ER21+ER24</f>
        <v>0</v>
      </c>
      <c r="ET27" s="157"/>
      <c r="EU27" s="105">
        <f>EU21+EU24</f>
        <v>0</v>
      </c>
      <c r="EW27" s="157"/>
      <c r="EX27" s="105">
        <f>EX21+EX24</f>
        <v>0</v>
      </c>
      <c r="FA27" s="54"/>
      <c r="FB27" s="30">
        <f>SUM(G27+J27+M27+P27+S27+V27+Y27+AB27+AE27+AH27+AK27+AN27+AQ27+AT27+AW27+AZ27+BC27+BF27+BI27+BL27+BO27+BR27+BU27+BX27+CA27+CD27+CG27+CJ27+CM27+CP27+CS27+CV27+CY27+DB27+DE27+DH27+DK27+DN27+DQ27+DT27+DW27+DZ27+EC27+EF27+EI27+EL27+EO27+ER27+EU27+EX27)</f>
        <v>0</v>
      </c>
      <c r="FC27" s="11"/>
    </row>
    <row r="28" spans="1:161" ht="12" customHeight="1" x14ac:dyDescent="0.2">
      <c r="A28" s="7"/>
      <c r="D28" s="148"/>
      <c r="F28" s="146"/>
      <c r="G28" s="9"/>
      <c r="I28" s="146"/>
      <c r="J28" s="9"/>
      <c r="L28" s="146"/>
      <c r="M28" s="9"/>
      <c r="O28" s="146"/>
      <c r="P28" s="9"/>
      <c r="R28" s="146"/>
      <c r="S28" s="9"/>
      <c r="U28" s="146"/>
      <c r="V28" s="9"/>
      <c r="X28" s="146"/>
      <c r="Y28" s="9"/>
      <c r="AA28" s="146"/>
      <c r="AB28" s="9"/>
      <c r="AD28" s="146"/>
      <c r="AE28" s="9"/>
      <c r="AG28" s="146"/>
      <c r="AH28" s="9"/>
      <c r="AJ28" s="146"/>
      <c r="AK28" s="9"/>
      <c r="AM28" s="146"/>
      <c r="AN28" s="9"/>
      <c r="AP28" s="146"/>
      <c r="AQ28" s="9"/>
      <c r="AS28" s="146"/>
      <c r="AT28" s="9"/>
      <c r="AV28" s="146"/>
      <c r="AW28" s="9"/>
      <c r="AY28" s="146"/>
      <c r="AZ28" s="9"/>
      <c r="BB28" s="146"/>
      <c r="BC28" s="9"/>
      <c r="BE28" s="146"/>
      <c r="BF28" s="9"/>
      <c r="BH28" s="146"/>
      <c r="BI28" s="9"/>
      <c r="BK28" s="146"/>
      <c r="BL28" s="9"/>
      <c r="BN28" s="146"/>
      <c r="BO28" s="9"/>
      <c r="BQ28" s="146"/>
      <c r="BR28" s="9"/>
      <c r="BT28" s="146"/>
      <c r="BU28" s="9"/>
      <c r="BW28" s="146"/>
      <c r="BX28" s="9"/>
      <c r="BZ28" s="146"/>
      <c r="CA28" s="9"/>
      <c r="CC28" s="146"/>
      <c r="CD28" s="9"/>
      <c r="CF28" s="146"/>
      <c r="CG28" s="9"/>
      <c r="CI28" s="146"/>
      <c r="CJ28" s="9"/>
      <c r="CL28" s="146"/>
      <c r="CM28" s="9"/>
      <c r="CO28" s="146"/>
      <c r="CP28" s="9"/>
      <c r="CR28" s="146"/>
      <c r="CS28" s="9"/>
      <c r="CU28" s="146"/>
      <c r="CV28" s="9"/>
      <c r="CX28" s="146"/>
      <c r="CY28" s="9"/>
      <c r="DA28" s="146"/>
      <c r="DB28" s="9"/>
      <c r="DD28" s="146"/>
      <c r="DE28" s="9"/>
      <c r="DG28" s="146"/>
      <c r="DH28" s="9"/>
      <c r="DJ28" s="146"/>
      <c r="DK28" s="9"/>
      <c r="DM28" s="146"/>
      <c r="DN28" s="9"/>
      <c r="DP28" s="146"/>
      <c r="DQ28" s="9"/>
      <c r="DS28" s="146"/>
      <c r="DT28" s="9"/>
      <c r="DV28" s="146"/>
      <c r="DW28" s="9"/>
      <c r="DY28" s="146"/>
      <c r="DZ28" s="9"/>
      <c r="EB28" s="146"/>
      <c r="EC28" s="9"/>
      <c r="EE28" s="146"/>
      <c r="EF28" s="9"/>
      <c r="EH28" s="146"/>
      <c r="EI28" s="9"/>
      <c r="EK28" s="146"/>
      <c r="EL28" s="9"/>
      <c r="EN28" s="146"/>
      <c r="EO28" s="9"/>
      <c r="EQ28" s="146"/>
      <c r="ER28" s="9"/>
      <c r="ET28" s="146"/>
      <c r="EU28" s="9"/>
      <c r="EW28" s="146"/>
      <c r="EX28" s="9"/>
      <c r="FA28" s="149"/>
      <c r="FB28" s="11"/>
      <c r="FC28" s="11"/>
    </row>
    <row r="29" spans="1:161" s="46" customFormat="1" ht="12" customHeight="1" x14ac:dyDescent="0.2">
      <c r="A29" s="169"/>
      <c r="D29" s="170"/>
      <c r="F29" s="171"/>
      <c r="G29" s="172"/>
      <c r="I29" s="171"/>
      <c r="J29" s="172"/>
      <c r="L29" s="171"/>
      <c r="M29" s="172"/>
      <c r="O29" s="171"/>
      <c r="P29" s="172"/>
      <c r="R29" s="171"/>
      <c r="S29" s="172"/>
      <c r="U29" s="171"/>
      <c r="V29" s="172"/>
      <c r="X29" s="171"/>
      <c r="Y29" s="172"/>
      <c r="AA29" s="171"/>
      <c r="AB29" s="172"/>
      <c r="AD29" s="171"/>
      <c r="AE29" s="172"/>
      <c r="AG29" s="171"/>
      <c r="AH29" s="172"/>
      <c r="AJ29" s="171"/>
      <c r="AK29" s="172"/>
      <c r="AM29" s="171"/>
      <c r="AN29" s="172"/>
      <c r="AP29" s="171"/>
      <c r="AQ29" s="172"/>
      <c r="AS29" s="171"/>
      <c r="AT29" s="172"/>
      <c r="AV29" s="171"/>
      <c r="AW29" s="172"/>
      <c r="AY29" s="171"/>
      <c r="AZ29" s="172"/>
      <c r="BB29" s="171"/>
      <c r="BC29" s="172"/>
      <c r="BE29" s="171"/>
      <c r="BF29" s="172"/>
      <c r="BH29" s="171"/>
      <c r="BI29" s="172"/>
      <c r="BK29" s="171"/>
      <c r="BL29" s="172"/>
      <c r="BN29" s="171"/>
      <c r="BO29" s="172"/>
      <c r="BQ29" s="171"/>
      <c r="BR29" s="172"/>
      <c r="BT29" s="171"/>
      <c r="BU29" s="172"/>
      <c r="BW29" s="171"/>
      <c r="BX29" s="172"/>
      <c r="BZ29" s="171"/>
      <c r="CA29" s="172"/>
      <c r="CC29" s="171"/>
      <c r="CD29" s="172"/>
      <c r="CF29" s="171"/>
      <c r="CG29" s="172"/>
      <c r="CI29" s="171"/>
      <c r="CJ29" s="172"/>
      <c r="CL29" s="171"/>
      <c r="CM29" s="172"/>
      <c r="CO29" s="171"/>
      <c r="CP29" s="172"/>
      <c r="CR29" s="171"/>
      <c r="CS29" s="172"/>
      <c r="CU29" s="171"/>
      <c r="CV29" s="172"/>
      <c r="CX29" s="171"/>
      <c r="CY29" s="172"/>
      <c r="DA29" s="171"/>
      <c r="DB29" s="172"/>
      <c r="DD29" s="171"/>
      <c r="DE29" s="172"/>
      <c r="DG29" s="171"/>
      <c r="DH29" s="172"/>
      <c r="DJ29" s="171"/>
      <c r="DK29" s="172"/>
      <c r="DM29" s="171"/>
      <c r="DN29" s="172"/>
      <c r="DP29" s="171"/>
      <c r="DQ29" s="172"/>
      <c r="DS29" s="171"/>
      <c r="DT29" s="172"/>
      <c r="DV29" s="171"/>
      <c r="DW29" s="260"/>
      <c r="DY29" s="171"/>
      <c r="DZ29" s="172"/>
      <c r="EB29" s="171"/>
      <c r="EC29" s="172"/>
      <c r="EE29" s="171"/>
      <c r="EF29" s="172"/>
      <c r="EH29" s="171"/>
      <c r="EI29" s="172"/>
      <c r="EK29" s="171"/>
      <c r="EL29" s="172"/>
      <c r="EN29" s="171"/>
      <c r="EO29" s="172"/>
      <c r="EQ29" s="171"/>
      <c r="ER29" s="172"/>
      <c r="ET29" s="171"/>
      <c r="EU29" s="172"/>
      <c r="EW29" s="171"/>
      <c r="EX29" s="172"/>
      <c r="FA29" s="173"/>
      <c r="FB29" s="174"/>
      <c r="FC29" s="174"/>
      <c r="FD29" s="168" t="s">
        <v>142</v>
      </c>
      <c r="FE29" s="41"/>
    </row>
    <row r="30" spans="1:161" ht="12" customHeight="1" thickBot="1" x14ac:dyDescent="0.25">
      <c r="A30" s="7" t="s">
        <v>446</v>
      </c>
      <c r="D30" s="181">
        <f>' SD in Aggregate'!F48</f>
        <v>0</v>
      </c>
      <c r="F30" s="147"/>
      <c r="G30" s="354"/>
      <c r="H30" s="94"/>
      <c r="I30" s="147"/>
      <c r="J30" s="354"/>
      <c r="K30" s="94"/>
      <c r="L30" s="147"/>
      <c r="M30" s="354"/>
      <c r="N30" s="94"/>
      <c r="O30" s="147"/>
      <c r="P30" s="354"/>
      <c r="R30" s="147"/>
      <c r="S30" s="354"/>
      <c r="U30" s="147"/>
      <c r="V30" s="354"/>
      <c r="X30" s="147"/>
      <c r="Y30" s="354"/>
      <c r="AA30" s="147"/>
      <c r="AB30" s="354"/>
      <c r="AD30" s="147"/>
      <c r="AE30" s="354"/>
      <c r="AG30" s="147"/>
      <c r="AH30" s="354"/>
      <c r="AJ30" s="147"/>
      <c r="AK30" s="354"/>
      <c r="AM30" s="147"/>
      <c r="AN30" s="354"/>
      <c r="AP30" s="147"/>
      <c r="AQ30" s="354"/>
      <c r="AS30" s="147"/>
      <c r="AT30" s="354"/>
      <c r="AV30" s="147"/>
      <c r="AW30" s="354"/>
      <c r="AY30" s="147"/>
      <c r="AZ30" s="354"/>
      <c r="BB30" s="147"/>
      <c r="BC30" s="354"/>
      <c r="BE30" s="147"/>
      <c r="BF30" s="354"/>
      <c r="BH30" s="147"/>
      <c r="BI30" s="354"/>
      <c r="BK30" s="147"/>
      <c r="BL30" s="354"/>
      <c r="BN30" s="147"/>
      <c r="BO30" s="354"/>
      <c r="BQ30" s="147"/>
      <c r="BR30" s="354"/>
      <c r="BT30" s="147"/>
      <c r="BU30" s="354"/>
      <c r="BW30" s="147"/>
      <c r="BX30" s="354"/>
      <c r="BZ30" s="147"/>
      <c r="CA30" s="354"/>
      <c r="CC30" s="147"/>
      <c r="CD30" s="354"/>
      <c r="CF30" s="147"/>
      <c r="CG30" s="354"/>
      <c r="CI30" s="147"/>
      <c r="CJ30" s="354"/>
      <c r="CL30" s="147"/>
      <c r="CM30" s="354"/>
      <c r="CO30" s="147"/>
      <c r="CP30" s="354"/>
      <c r="CR30" s="147"/>
      <c r="CS30" s="354"/>
      <c r="CU30" s="147"/>
      <c r="CV30" s="354"/>
      <c r="CX30" s="147"/>
      <c r="CY30" s="354"/>
      <c r="DA30" s="147"/>
      <c r="DB30" s="354"/>
      <c r="DD30" s="147"/>
      <c r="DE30" s="354"/>
      <c r="DG30" s="147"/>
      <c r="DH30" s="354"/>
      <c r="DJ30" s="147"/>
      <c r="DK30" s="354"/>
      <c r="DM30" s="147"/>
      <c r="DN30" s="354"/>
      <c r="DP30" s="147"/>
      <c r="DQ30" s="354"/>
      <c r="DS30" s="147"/>
      <c r="DT30" s="354"/>
      <c r="DV30" s="147"/>
      <c r="DW30" s="354"/>
      <c r="DY30" s="147"/>
      <c r="DZ30" s="354"/>
      <c r="EB30" s="147"/>
      <c r="EC30" s="354"/>
      <c r="EE30" s="147"/>
      <c r="EF30" s="354"/>
      <c r="EH30" s="147"/>
      <c r="EI30" s="354"/>
      <c r="EK30" s="147"/>
      <c r="EL30" s="354"/>
      <c r="EN30" s="147"/>
      <c r="EO30" s="354"/>
      <c r="EQ30" s="147"/>
      <c r="ER30" s="354"/>
      <c r="ET30" s="147"/>
      <c r="EU30" s="354"/>
      <c r="EW30" s="147"/>
      <c r="EX30" s="354"/>
      <c r="FB30" s="165">
        <f>SUM(G30+J30+M30+P30+S30+V30+Y30+AB30+AE30+AH30+AK30+AN30+AQ30+AT30+AW30+AZ30+BC30+BF30+BI30+BL30+BO30+BR30+BU30+BX30+CA30+CD30+CG30+CJ30+CM30+CP30+CS30+CV30+CY30+DB30+DE30+DH30+DK30+DN30+DQ30+DT30+DW30+DZ30+EC30+EF30+EI30+EL30+EO30+ER30+EU30+EX30)</f>
        <v>0</v>
      </c>
      <c r="FC30" s="9"/>
      <c r="FD30" s="144" t="str">
        <f>IF(ROUNDDOWN(D30,2)&lt;&gt;FB30, "No", "Yes")</f>
        <v>Yes</v>
      </c>
    </row>
    <row r="31" spans="1:161" ht="12" customHeight="1" thickTop="1" x14ac:dyDescent="0.2">
      <c r="J31" s="41"/>
      <c r="M31" s="41"/>
      <c r="P31" s="41"/>
      <c r="Y31" s="212"/>
    </row>
    <row r="32" spans="1:161" ht="12" customHeight="1" x14ac:dyDescent="0.2">
      <c r="J32" s="41"/>
      <c r="M32" s="41"/>
      <c r="P32" s="41"/>
    </row>
    <row r="33" spans="1:159" ht="12" customHeight="1" x14ac:dyDescent="0.2">
      <c r="A33" s="7" t="s">
        <v>448</v>
      </c>
      <c r="D33" s="141">
        <f>D27-D30</f>
        <v>0</v>
      </c>
      <c r="G33" s="141">
        <f>G27-G30</f>
        <v>0</v>
      </c>
      <c r="J33" s="141">
        <f>J27-J30</f>
        <v>0</v>
      </c>
      <c r="M33" s="141">
        <f>M27-M30</f>
        <v>0</v>
      </c>
      <c r="P33" s="141">
        <f>P27-P30</f>
        <v>0</v>
      </c>
      <c r="S33" s="141">
        <f>S27-S30</f>
        <v>0</v>
      </c>
      <c r="V33" s="141">
        <f>V27-V30</f>
        <v>0</v>
      </c>
      <c r="Y33" s="141">
        <f>Y27-Y30</f>
        <v>0</v>
      </c>
      <c r="AB33" s="141">
        <f>AB27-AB30</f>
        <v>0</v>
      </c>
      <c r="AE33" s="141">
        <f>AE27-AE30</f>
        <v>0</v>
      </c>
      <c r="AH33" s="141">
        <f>AH27-AH30</f>
        <v>0</v>
      </c>
      <c r="AK33" s="141">
        <f>AK27-AK30</f>
        <v>0</v>
      </c>
      <c r="AN33" s="141">
        <f>AN27-AN30</f>
        <v>0</v>
      </c>
      <c r="AQ33" s="141">
        <f>AQ27-AQ30</f>
        <v>0</v>
      </c>
      <c r="AT33" s="141">
        <f>AT27-AT30</f>
        <v>0</v>
      </c>
      <c r="AW33" s="141">
        <f>AW27-AW30</f>
        <v>0</v>
      </c>
      <c r="AZ33" s="141">
        <f>AZ27-AZ30</f>
        <v>0</v>
      </c>
      <c r="BC33" s="141">
        <f>BC27-BC30</f>
        <v>0</v>
      </c>
      <c r="BF33" s="141">
        <f>BF27-BF30</f>
        <v>0</v>
      </c>
      <c r="BI33" s="141">
        <f>BI27-BI30</f>
        <v>0</v>
      </c>
      <c r="BL33" s="141">
        <f>BL27-BL30</f>
        <v>0</v>
      </c>
      <c r="BO33" s="141">
        <f>BO27-BO30</f>
        <v>0</v>
      </c>
      <c r="BR33" s="141">
        <f>BR27-BR30</f>
        <v>0</v>
      </c>
      <c r="BU33" s="141">
        <f>BU27-BU30</f>
        <v>0</v>
      </c>
      <c r="BX33" s="141">
        <f>BX27-BX30</f>
        <v>0</v>
      </c>
      <c r="CA33" s="141">
        <f>CA27-CA30</f>
        <v>0</v>
      </c>
      <c r="CD33" s="141">
        <f>CD27-CD30</f>
        <v>0</v>
      </c>
      <c r="CG33" s="141">
        <f>CG27-CG30</f>
        <v>0</v>
      </c>
      <c r="CJ33" s="141">
        <f>CJ27-CJ30</f>
        <v>0</v>
      </c>
      <c r="CM33" s="141">
        <f>CM27-CM30</f>
        <v>0</v>
      </c>
      <c r="CP33" s="141">
        <f>CP27-CP30</f>
        <v>0</v>
      </c>
      <c r="CS33" s="141">
        <f>CS27-CS30</f>
        <v>0</v>
      </c>
      <c r="CV33" s="141">
        <f>CV27-CV30</f>
        <v>0</v>
      </c>
      <c r="CY33" s="141">
        <f>CY27-CY30</f>
        <v>0</v>
      </c>
      <c r="DB33" s="141">
        <f>DB27-DB30</f>
        <v>0</v>
      </c>
      <c r="DE33" s="141">
        <f>DE27-DE30</f>
        <v>0</v>
      </c>
      <c r="DH33" s="141">
        <f>DH27-DH30</f>
        <v>0</v>
      </c>
      <c r="DK33" s="141">
        <f>DK27-DK30</f>
        <v>0</v>
      </c>
      <c r="DN33" s="141">
        <f>DN27-DN30</f>
        <v>0</v>
      </c>
      <c r="DQ33" s="141">
        <f>DQ27-DQ30</f>
        <v>0</v>
      </c>
      <c r="DT33" s="141">
        <f>DT27-DT30</f>
        <v>0</v>
      </c>
      <c r="DW33" s="141">
        <f>DW27-DW30</f>
        <v>0</v>
      </c>
      <c r="DZ33" s="141">
        <f>DZ27-DZ30</f>
        <v>0</v>
      </c>
      <c r="EC33" s="141">
        <f>EC27-EC30</f>
        <v>0</v>
      </c>
      <c r="EF33" s="141">
        <f>EF27-EF30</f>
        <v>0</v>
      </c>
      <c r="EI33" s="141">
        <f>EI27-EI30</f>
        <v>0</v>
      </c>
      <c r="EL33" s="141">
        <f>EL27-EL30</f>
        <v>0</v>
      </c>
      <c r="EO33" s="141">
        <f>EO27-EO30</f>
        <v>0</v>
      </c>
      <c r="ER33" s="141">
        <f>ER27-ER30</f>
        <v>0</v>
      </c>
      <c r="EU33" s="141">
        <f>EU27-EU30</f>
        <v>0</v>
      </c>
      <c r="EX33" s="141">
        <f>EX27-EX30</f>
        <v>0</v>
      </c>
      <c r="FB33" s="30">
        <f>SUM(G33+J33+M33+P33+S33+V33+Y33+AB33+AE33+AH33+AK33+AN33+AQ33+AT33+AW33+AZ33+BC33+BF33+BI33+BL33+BO33+BR33+BU33+BX33+CA33+CD33+CG33+CJ33+CM33+CP33+CS33+CV33+CY33+DB33+DE33+DH33+DK33+DN33+DQ33+DT33+DW33+DZ33+EC33+EF33+EI33+EL33+EO33+ER33+EU33+EX33)</f>
        <v>0</v>
      </c>
      <c r="FC33" s="9"/>
    </row>
  </sheetData>
  <sheetProtection formatColumns="0" formatRows="0"/>
  <mergeCells count="55">
    <mergeCell ref="EQ11:ER12"/>
    <mergeCell ref="ET11:EU12"/>
    <mergeCell ref="EW11:EX12"/>
    <mergeCell ref="EB11:EC12"/>
    <mergeCell ref="EE11:EF12"/>
    <mergeCell ref="EH11:EI12"/>
    <mergeCell ref="EK11:EL12"/>
    <mergeCell ref="EN11:EO12"/>
    <mergeCell ref="DM11:DN12"/>
    <mergeCell ref="DP11:DQ12"/>
    <mergeCell ref="DS11:DT12"/>
    <mergeCell ref="DV11:DW12"/>
    <mergeCell ref="DY11:DZ12"/>
    <mergeCell ref="CX11:CY12"/>
    <mergeCell ref="DA11:DB12"/>
    <mergeCell ref="DD11:DE12"/>
    <mergeCell ref="DG11:DH12"/>
    <mergeCell ref="DJ11:DK12"/>
    <mergeCell ref="CI11:CJ12"/>
    <mergeCell ref="CL11:CM12"/>
    <mergeCell ref="CO11:CP12"/>
    <mergeCell ref="CR11:CS12"/>
    <mergeCell ref="CU11:CV12"/>
    <mergeCell ref="AP11:AQ12"/>
    <mergeCell ref="AS11:AT12"/>
    <mergeCell ref="AV11:AW12"/>
    <mergeCell ref="AY11:AZ12"/>
    <mergeCell ref="F10:FB10"/>
    <mergeCell ref="BB11:BC12"/>
    <mergeCell ref="BE11:BF12"/>
    <mergeCell ref="BH11:BI12"/>
    <mergeCell ref="BK11:BL12"/>
    <mergeCell ref="BN11:BO12"/>
    <mergeCell ref="BQ11:BR12"/>
    <mergeCell ref="BT11:BU12"/>
    <mergeCell ref="BW11:BX12"/>
    <mergeCell ref="BZ11:CA12"/>
    <mergeCell ref="CC11:CD12"/>
    <mergeCell ref="CF11:CG12"/>
    <mergeCell ref="F4:R5"/>
    <mergeCell ref="D11:D12"/>
    <mergeCell ref="FA11:FB11"/>
    <mergeCell ref="FA12:FB12"/>
    <mergeCell ref="F11:G12"/>
    <mergeCell ref="I11:J12"/>
    <mergeCell ref="L11:M12"/>
    <mergeCell ref="O11:P12"/>
    <mergeCell ref="R11:S12"/>
    <mergeCell ref="U11:V12"/>
    <mergeCell ref="X11:Y12"/>
    <mergeCell ref="AA11:AB12"/>
    <mergeCell ref="AD11:AE12"/>
    <mergeCell ref="AG11:AH12"/>
    <mergeCell ref="AJ11:AK12"/>
    <mergeCell ref="AM11:AN12"/>
  </mergeCells>
  <conditionalFormatting sqref="FD30 FD15 FD18">
    <cfRule type="cellIs" dxfId="4" priority="1" operator="equal">
      <formula>"No"</formula>
    </cfRule>
    <cfRule type="cellIs" dxfId="3" priority="12" operator="equal">
      <formula>"No"</formula>
    </cfRule>
    <cfRule type="cellIs" dxfId="2" priority="13" operator="equal">
      <formula>"No"</formula>
    </cfRule>
  </conditionalFormatting>
  <conditionalFormatting sqref="FD21">
    <cfRule type="cellIs" dxfId="1" priority="4" operator="equal">
      <formula>"No"</formula>
    </cfRule>
    <cfRule type="cellIs" dxfId="0" priority="5" operator="equal">
      <formula>"No"</formula>
    </cfRule>
  </conditionalFormatting>
  <pageMargins left="0" right="0" top="0.25" bottom="0.5" header="0.3" footer="0.3"/>
  <pageSetup paperSize="5" scale="80" orientation="landscape" horizontalDpi="4294967292" verticalDpi="4294967292" r:id="rId1"/>
  <headerFooter>
    <oddFooter>Page &amp;P of &amp;N</oddFooter>
  </headerFooter>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Q24" sqref="Q24"/>
    </sheetView>
  </sheetViews>
  <sheetFormatPr defaultColWidth="8.85546875"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B104"/>
  <sheetViews>
    <sheetView workbookViewId="0">
      <selection activeCell="E60" sqref="E60"/>
    </sheetView>
  </sheetViews>
  <sheetFormatPr defaultColWidth="8.85546875" defaultRowHeight="11.25" x14ac:dyDescent="0.2"/>
  <cols>
    <col min="1" max="1" width="3.42578125" style="41" customWidth="1"/>
    <col min="2" max="2" width="2.7109375" style="41" customWidth="1"/>
    <col min="3" max="3" width="34.42578125" style="41" customWidth="1"/>
    <col min="4" max="54" width="16.7109375" style="41" customWidth="1"/>
    <col min="55" max="16384" width="8.85546875" style="41"/>
  </cols>
  <sheetData>
    <row r="1" spans="1:54" ht="12" customHeight="1" x14ac:dyDescent="0.2">
      <c r="A1" s="35" t="str">
        <f>'Description of Services'!A1</f>
        <v>The University of Chicago - Recharge Rate Calculation Worksheet</v>
      </c>
      <c r="B1" s="36"/>
      <c r="C1" s="36"/>
      <c r="D1" s="36"/>
      <c r="G1" s="66" t="str">
        <f>'Description of Services'!E1</f>
        <v>Applicable for Fiscal Year:</v>
      </c>
      <c r="H1" s="418">
        <f>'Description of Services'!F1</f>
        <v>0</v>
      </c>
    </row>
    <row r="2" spans="1:54" ht="12" customHeight="1" x14ac:dyDescent="0.2">
      <c r="A2" s="35" t="s">
        <v>92</v>
      </c>
      <c r="B2" s="36"/>
      <c r="C2" s="36"/>
      <c r="D2" s="36"/>
    </row>
    <row r="3" spans="1:54" ht="12" customHeight="1" x14ac:dyDescent="0.2">
      <c r="A3" s="35"/>
      <c r="B3" s="36"/>
      <c r="C3" s="36"/>
      <c r="D3" s="36"/>
    </row>
    <row r="4" spans="1:54" ht="12" customHeight="1" x14ac:dyDescent="0.2">
      <c r="A4" s="35" t="str">
        <f>'Description of Services'!A4</f>
        <v xml:space="preserve">Name of Recharge/Service Center: </v>
      </c>
      <c r="B4" s="36"/>
      <c r="C4" s="36"/>
      <c r="D4" s="416">
        <f>'Description of Services'!B4</f>
        <v>0</v>
      </c>
      <c r="E4" s="110"/>
      <c r="F4" s="109"/>
    </row>
    <row r="5" spans="1:54" ht="12" customHeight="1" x14ac:dyDescent="0.2">
      <c r="A5" s="35" t="str">
        <f>'Description of Services'!A5</f>
        <v xml:space="preserve">FAS Account: </v>
      </c>
      <c r="B5" s="36"/>
      <c r="C5" s="36"/>
      <c r="D5" s="416">
        <f>'Description of Services'!B5</f>
        <v>0</v>
      </c>
      <c r="E5" s="110"/>
      <c r="F5" s="109"/>
    </row>
    <row r="6" spans="1:54" ht="12" customHeight="1" x14ac:dyDescent="0.2">
      <c r="A6" s="35" t="s">
        <v>302</v>
      </c>
      <c r="B6" s="36"/>
      <c r="D6" s="417">
        <f>'Description of Services'!B6</f>
        <v>0</v>
      </c>
      <c r="E6" s="110"/>
      <c r="F6" s="109"/>
    </row>
    <row r="7" spans="1:54" ht="12" customHeight="1" x14ac:dyDescent="0.2">
      <c r="A7" s="35" t="s">
        <v>289</v>
      </c>
      <c r="B7" s="36"/>
      <c r="D7" s="252">
        <f>'Description of Services'!B7</f>
        <v>0</v>
      </c>
      <c r="E7" s="110"/>
      <c r="F7" s="109"/>
    </row>
    <row r="8" spans="1:54" ht="12" customHeight="1" x14ac:dyDescent="0.2">
      <c r="A8" s="35" t="s">
        <v>290</v>
      </c>
      <c r="B8" s="36"/>
      <c r="D8" s="249">
        <f>'Description of Services'!B8</f>
        <v>0</v>
      </c>
      <c r="E8" s="110"/>
      <c r="F8" s="109"/>
    </row>
    <row r="9" spans="1:54" ht="12" customHeight="1" x14ac:dyDescent="0.2">
      <c r="A9" s="35"/>
      <c r="B9" s="36"/>
      <c r="C9" s="36"/>
      <c r="D9" s="36"/>
    </row>
    <row r="10" spans="1:54" ht="12" customHeight="1" x14ac:dyDescent="0.2">
      <c r="A10" s="8"/>
      <c r="B10" s="8"/>
      <c r="C10" s="52"/>
    </row>
    <row r="11" spans="1:54" ht="12" customHeight="1" x14ac:dyDescent="0.2">
      <c r="A11" s="8"/>
      <c r="B11" s="8"/>
      <c r="C11" s="8"/>
      <c r="D11" s="524" t="s">
        <v>17</v>
      </c>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6"/>
    </row>
    <row r="12" spans="1:54" ht="12" customHeight="1" x14ac:dyDescent="0.2">
      <c r="A12" s="8"/>
      <c r="B12" s="8"/>
      <c r="C12" s="8"/>
      <c r="D12" s="558" t="str">
        <f>'Description of Services'!B15</f>
        <v xml:space="preserve">Service 1:  </v>
      </c>
      <c r="E12" s="558" t="str">
        <f>'Description of Services'!D15</f>
        <v xml:space="preserve">Service 2: </v>
      </c>
      <c r="F12" s="558" t="str">
        <f>'Description of Services'!F15</f>
        <v xml:space="preserve">Service 3:  </v>
      </c>
      <c r="G12" s="558" t="str">
        <f>'Description of Services'!H15</f>
        <v xml:space="preserve">Service 4: </v>
      </c>
      <c r="H12" s="558" t="str">
        <f>'Description of Services'!J15</f>
        <v xml:space="preserve">Service 5: </v>
      </c>
      <c r="I12" s="558" t="str">
        <f>'Description of Services'!L15</f>
        <v xml:space="preserve">Service 6: </v>
      </c>
      <c r="J12" s="558" t="str">
        <f>'Description of Services'!N15</f>
        <v>Service 7:</v>
      </c>
      <c r="K12" s="558" t="str">
        <f>'Description of Services'!P15</f>
        <v>Service 8:</v>
      </c>
      <c r="L12" s="558" t="str">
        <f>'Description of Services'!R15</f>
        <v>Service 9:</v>
      </c>
      <c r="M12" s="558" t="str">
        <f>'Description of Services'!T15</f>
        <v>Service 10:</v>
      </c>
      <c r="N12" s="558" t="str">
        <f>'Description of Services'!V15</f>
        <v>Service 11:</v>
      </c>
      <c r="O12" s="558" t="str">
        <f>'Description of Services'!X15</f>
        <v>Service 12:</v>
      </c>
      <c r="P12" s="558" t="str">
        <f>'Description of Services'!Z15</f>
        <v>Service 13:</v>
      </c>
      <c r="Q12" s="558" t="str">
        <f>'Description of Services'!AB15</f>
        <v>Service 14:</v>
      </c>
      <c r="R12" s="558" t="str">
        <f>'Description of Services'!AD15</f>
        <v>Service 15:</v>
      </c>
      <c r="S12" s="558" t="str">
        <f>'Description of Services'!AF15</f>
        <v>Service 16:</v>
      </c>
      <c r="T12" s="558" t="str">
        <f>'Description of Services'!AH15</f>
        <v>Service 17:</v>
      </c>
      <c r="U12" s="558" t="str">
        <f>'Description of Services'!AJ15</f>
        <v>Service 18:</v>
      </c>
      <c r="V12" s="558" t="str">
        <f>'Description of Services'!AL15</f>
        <v>Service 19:</v>
      </c>
      <c r="W12" s="558" t="str">
        <f>'Description of Services'!AN15</f>
        <v>Service 20:</v>
      </c>
      <c r="X12" s="558" t="str">
        <f>'Description of Services'!AP15</f>
        <v>Service 21:</v>
      </c>
      <c r="Y12" s="558" t="str">
        <f>'Description of Services'!AR15</f>
        <v>Service 22:</v>
      </c>
      <c r="Z12" s="558" t="str">
        <f>'Description of Services'!AT15</f>
        <v>Service 23:</v>
      </c>
      <c r="AA12" s="558" t="str">
        <f>'Description of Services'!AV15</f>
        <v>Service 24:</v>
      </c>
      <c r="AB12" s="558" t="str">
        <f>'Description of Services'!AX15</f>
        <v>Service 25:</v>
      </c>
      <c r="AC12" s="558" t="str">
        <f>'Description of Services'!AZ15</f>
        <v>Service 26:</v>
      </c>
      <c r="AD12" s="558" t="str">
        <f>'Description of Services'!BB15</f>
        <v>Service 27:</v>
      </c>
      <c r="AE12" s="558" t="str">
        <f>'Description of Services'!BD15</f>
        <v>Service 28:</v>
      </c>
      <c r="AF12" s="558" t="str">
        <f>'Description of Services'!BF15</f>
        <v>Service 29:</v>
      </c>
      <c r="AG12" s="558" t="str">
        <f>'Description of Services'!BH15</f>
        <v>Service 30:</v>
      </c>
      <c r="AH12" s="558" t="str">
        <f>'Description of Services'!BJ15</f>
        <v>Service 31:</v>
      </c>
      <c r="AI12" s="558" t="str">
        <f>'Description of Services'!BL15</f>
        <v>Service 32:</v>
      </c>
      <c r="AJ12" s="558" t="str">
        <f>'Description of Services'!BN15</f>
        <v>Service 33:</v>
      </c>
      <c r="AK12" s="558" t="str">
        <f>'Description of Services'!BP15</f>
        <v>Service 34:</v>
      </c>
      <c r="AL12" s="558" t="str">
        <f>'Description of Services'!BR15</f>
        <v>Service 35:</v>
      </c>
      <c r="AM12" s="558" t="str">
        <f>'Description of Services'!BT15</f>
        <v>Service 36:</v>
      </c>
      <c r="AN12" s="558" t="str">
        <f>'Description of Services'!BV15</f>
        <v>Service 37:</v>
      </c>
      <c r="AO12" s="558" t="str">
        <f>'Description of Services'!BX15</f>
        <v>Service 38:</v>
      </c>
      <c r="AP12" s="558" t="str">
        <f>'Description of Services'!BZ15</f>
        <v>Service 39:</v>
      </c>
      <c r="AQ12" s="558" t="str">
        <f>'Description of Services'!CB15</f>
        <v>Service 40:</v>
      </c>
      <c r="AR12" s="558" t="str">
        <f>'Description of Services'!CD15</f>
        <v>Service 41:</v>
      </c>
      <c r="AS12" s="558" t="str">
        <f>'Description of Services'!CF15</f>
        <v>Service 42:</v>
      </c>
      <c r="AT12" s="558" t="str">
        <f>'Description of Services'!CH15</f>
        <v>Service 43:</v>
      </c>
      <c r="AU12" s="558" t="str">
        <f>'Description of Services'!CJ15</f>
        <v>Service 44:</v>
      </c>
      <c r="AV12" s="558" t="str">
        <f>'Description of Services'!CL15</f>
        <v>Service 45:</v>
      </c>
      <c r="AW12" s="558" t="str">
        <f>'Description of Services'!CN15</f>
        <v>Service 46:</v>
      </c>
      <c r="AX12" s="558" t="str">
        <f>'Description of Services'!CP15</f>
        <v>Service 47:</v>
      </c>
      <c r="AY12" s="558" t="str">
        <f>'Description of Services'!CR15</f>
        <v>Service 48:</v>
      </c>
      <c r="AZ12" s="558" t="str">
        <f>'Description of Services'!CT15</f>
        <v>Service 49:</v>
      </c>
      <c r="BA12" s="558" t="str">
        <f>'Description of Services'!CV15</f>
        <v>Service 50:</v>
      </c>
      <c r="BB12" s="560" t="s">
        <v>2</v>
      </c>
    </row>
    <row r="13" spans="1:54" ht="12" customHeight="1" x14ac:dyDescent="0.2">
      <c r="A13" s="8"/>
      <c r="B13" s="8"/>
      <c r="C13" s="8"/>
      <c r="D13" s="559"/>
      <c r="E13" s="559"/>
      <c r="F13" s="559"/>
      <c r="G13" s="559"/>
      <c r="H13" s="559"/>
      <c r="I13" s="559"/>
      <c r="J13" s="559"/>
      <c r="K13" s="559"/>
      <c r="L13" s="559"/>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59"/>
      <c r="AK13" s="559"/>
      <c r="AL13" s="559"/>
      <c r="AM13" s="559"/>
      <c r="AN13" s="559"/>
      <c r="AO13" s="559"/>
      <c r="AP13" s="559"/>
      <c r="AQ13" s="559"/>
      <c r="AR13" s="559"/>
      <c r="AS13" s="559"/>
      <c r="AT13" s="559"/>
      <c r="AU13" s="559"/>
      <c r="AV13" s="559"/>
      <c r="AW13" s="559"/>
      <c r="AX13" s="559"/>
      <c r="AY13" s="559"/>
      <c r="AZ13" s="559"/>
      <c r="BA13" s="559"/>
      <c r="BB13" s="561"/>
    </row>
    <row r="14" spans="1:54" ht="12" customHeight="1" x14ac:dyDescent="0.2">
      <c r="A14" s="60" t="s">
        <v>0</v>
      </c>
      <c r="B14" s="8"/>
      <c r="C14" s="8"/>
      <c r="D14" s="25"/>
      <c r="E14" s="25"/>
      <c r="F14" s="25"/>
      <c r="G14" s="25"/>
      <c r="BB14" s="25"/>
    </row>
    <row r="15" spans="1:54" ht="12" customHeight="1" x14ac:dyDescent="0.2">
      <c r="A15" s="52"/>
      <c r="B15" s="8"/>
      <c r="C15" s="8"/>
      <c r="D15" s="112"/>
      <c r="E15" s="112"/>
      <c r="F15" s="112"/>
      <c r="G15" s="112"/>
      <c r="BB15" s="59"/>
    </row>
    <row r="16" spans="1:54" ht="12" customHeight="1" x14ac:dyDescent="0.2">
      <c r="A16" s="8"/>
      <c r="B16" s="52" t="s">
        <v>8</v>
      </c>
      <c r="C16" s="26"/>
      <c r="D16" s="133">
        <f>'Salary &amp; FB Exp'!P76</f>
        <v>0</v>
      </c>
      <c r="E16" s="133">
        <f>'Salary &amp; FB Exp'!R76</f>
        <v>0</v>
      </c>
      <c r="F16" s="133">
        <f>'Salary &amp; FB Exp'!T76</f>
        <v>0</v>
      </c>
      <c r="G16" s="133">
        <f>'Salary &amp; FB Exp'!V76</f>
        <v>0</v>
      </c>
      <c r="H16" s="133">
        <f>'Salary &amp; FB Exp'!X76</f>
        <v>0</v>
      </c>
      <c r="I16" s="133">
        <f>'Salary &amp; FB Exp'!Z76</f>
        <v>0</v>
      </c>
      <c r="J16" s="133">
        <f>'Salary &amp; FB Exp'!AB76</f>
        <v>0</v>
      </c>
      <c r="K16" s="133">
        <f>'Salary &amp; FB Exp'!AD76</f>
        <v>0</v>
      </c>
      <c r="L16" s="133">
        <f>'Salary &amp; FB Exp'!AF76</f>
        <v>0</v>
      </c>
      <c r="M16" s="133">
        <f>'Salary &amp; FB Exp'!AH76</f>
        <v>0</v>
      </c>
      <c r="N16" s="133">
        <f>'Salary &amp; FB Exp'!AJ76</f>
        <v>0</v>
      </c>
      <c r="O16" s="133">
        <f>'Salary &amp; FB Exp'!AL76</f>
        <v>0</v>
      </c>
      <c r="P16" s="133">
        <f>'Salary &amp; FB Exp'!AN76</f>
        <v>0</v>
      </c>
      <c r="Q16" s="133">
        <f>'Salary &amp; FB Exp'!AP76</f>
        <v>0</v>
      </c>
      <c r="R16" s="133">
        <f>'Salary &amp; FB Exp'!AR76</f>
        <v>0</v>
      </c>
      <c r="S16" s="133">
        <f>'Salary &amp; FB Exp'!AT76</f>
        <v>0</v>
      </c>
      <c r="T16" s="133">
        <f>'Salary &amp; FB Exp'!AV76</f>
        <v>0</v>
      </c>
      <c r="U16" s="133">
        <f>'Salary &amp; FB Exp'!AX76</f>
        <v>0</v>
      </c>
      <c r="V16" s="133">
        <f>'Salary &amp; FB Exp'!AZ76</f>
        <v>0</v>
      </c>
      <c r="W16" s="133">
        <f>'Salary &amp; FB Exp'!BB76</f>
        <v>0</v>
      </c>
      <c r="X16" s="133">
        <f>'Salary &amp; FB Exp'!BD76</f>
        <v>0</v>
      </c>
      <c r="Y16" s="133">
        <f>'Salary &amp; FB Exp'!BF76</f>
        <v>0</v>
      </c>
      <c r="Z16" s="133">
        <f>'Salary &amp; FB Exp'!BH76</f>
        <v>0</v>
      </c>
      <c r="AA16" s="133">
        <f>'Salary &amp; FB Exp'!BJ76</f>
        <v>0</v>
      </c>
      <c r="AB16" s="133">
        <f>'Salary &amp; FB Exp'!BL76</f>
        <v>0</v>
      </c>
      <c r="AC16" s="133">
        <f>'Salary &amp; FB Exp'!BN76</f>
        <v>0</v>
      </c>
      <c r="AD16" s="133">
        <f>'Salary &amp; FB Exp'!BP76</f>
        <v>0</v>
      </c>
      <c r="AE16" s="133">
        <f>'Salary &amp; FB Exp'!BR76</f>
        <v>0</v>
      </c>
      <c r="AF16" s="133">
        <f>'Salary &amp; FB Exp'!BT76</f>
        <v>0</v>
      </c>
      <c r="AG16" s="133">
        <f>'Salary &amp; FB Exp'!BV76</f>
        <v>0</v>
      </c>
      <c r="AH16" s="133">
        <f>'Salary &amp; FB Exp'!BX76</f>
        <v>0</v>
      </c>
      <c r="AI16" s="133">
        <f>'Salary &amp; FB Exp'!BZ76</f>
        <v>0</v>
      </c>
      <c r="AJ16" s="133">
        <f>'Salary &amp; FB Exp'!CB76</f>
        <v>0</v>
      </c>
      <c r="AK16" s="133">
        <f>'Salary &amp; FB Exp'!CD76</f>
        <v>0</v>
      </c>
      <c r="AL16" s="133">
        <f>'Salary &amp; FB Exp'!CF76</f>
        <v>0</v>
      </c>
      <c r="AM16" s="133">
        <f>'Salary &amp; FB Exp'!CH76</f>
        <v>0</v>
      </c>
      <c r="AN16" s="133">
        <f>'Salary &amp; FB Exp'!CJ76</f>
        <v>0</v>
      </c>
      <c r="AO16" s="133">
        <f>'Salary &amp; FB Exp'!CL76</f>
        <v>0</v>
      </c>
      <c r="AP16" s="133">
        <f>'Salary &amp; FB Exp'!CN76</f>
        <v>0</v>
      </c>
      <c r="AQ16" s="133">
        <f>'Salary &amp; FB Exp'!CP76</f>
        <v>0</v>
      </c>
      <c r="AR16" s="133">
        <f>'Salary &amp; FB Exp'!CR76</f>
        <v>0</v>
      </c>
      <c r="AS16" s="133">
        <f>'Salary &amp; FB Exp'!CT76</f>
        <v>0</v>
      </c>
      <c r="AT16" s="133">
        <f>'Salary &amp; FB Exp'!CV76</f>
        <v>0</v>
      </c>
      <c r="AU16" s="133">
        <f>'Salary &amp; FB Exp'!CX76</f>
        <v>0</v>
      </c>
      <c r="AV16" s="133">
        <f>'Salary &amp; FB Exp'!CZ76</f>
        <v>0</v>
      </c>
      <c r="AW16" s="133">
        <f>'Salary &amp; FB Exp'!DB76</f>
        <v>0</v>
      </c>
      <c r="AX16" s="133">
        <f>'Salary &amp; FB Exp'!DD76</f>
        <v>0</v>
      </c>
      <c r="AY16" s="133">
        <f>'Salary &amp; FB Exp'!DF76</f>
        <v>0</v>
      </c>
      <c r="AZ16" s="133">
        <f>'Salary &amp; FB Exp'!DH76</f>
        <v>0</v>
      </c>
      <c r="BA16" s="133">
        <f>'Salary &amp; FB Exp'!DJ76</f>
        <v>0</v>
      </c>
      <c r="BB16" s="28">
        <f>SUM(D16:BA16)</f>
        <v>0</v>
      </c>
    </row>
    <row r="17" spans="1:54" ht="12" customHeight="1" x14ac:dyDescent="0.2">
      <c r="A17" s="8"/>
      <c r="B17" s="52"/>
      <c r="C17" s="26" t="s">
        <v>102</v>
      </c>
      <c r="D17" s="38">
        <f t="shared" ref="D17:AI17" si="0">IF($BB$16=0,0,D16/$BB$16)</f>
        <v>0</v>
      </c>
      <c r="E17" s="38">
        <f t="shared" si="0"/>
        <v>0</v>
      </c>
      <c r="F17" s="38">
        <f t="shared" si="0"/>
        <v>0</v>
      </c>
      <c r="G17" s="38">
        <f t="shared" si="0"/>
        <v>0</v>
      </c>
      <c r="H17" s="38">
        <f t="shared" si="0"/>
        <v>0</v>
      </c>
      <c r="I17" s="38">
        <f t="shared" si="0"/>
        <v>0</v>
      </c>
      <c r="J17" s="38">
        <f t="shared" si="0"/>
        <v>0</v>
      </c>
      <c r="K17" s="38">
        <f t="shared" si="0"/>
        <v>0</v>
      </c>
      <c r="L17" s="38">
        <f t="shared" si="0"/>
        <v>0</v>
      </c>
      <c r="M17" s="38">
        <f t="shared" si="0"/>
        <v>0</v>
      </c>
      <c r="N17" s="38">
        <f t="shared" si="0"/>
        <v>0</v>
      </c>
      <c r="O17" s="38">
        <f t="shared" si="0"/>
        <v>0</v>
      </c>
      <c r="P17" s="38">
        <f t="shared" si="0"/>
        <v>0</v>
      </c>
      <c r="Q17" s="38">
        <f t="shared" si="0"/>
        <v>0</v>
      </c>
      <c r="R17" s="38">
        <f t="shared" si="0"/>
        <v>0</v>
      </c>
      <c r="S17" s="38">
        <f t="shared" si="0"/>
        <v>0</v>
      </c>
      <c r="T17" s="38">
        <f t="shared" si="0"/>
        <v>0</v>
      </c>
      <c r="U17" s="38">
        <f t="shared" si="0"/>
        <v>0</v>
      </c>
      <c r="V17" s="38">
        <f t="shared" si="0"/>
        <v>0</v>
      </c>
      <c r="W17" s="38">
        <f t="shared" si="0"/>
        <v>0</v>
      </c>
      <c r="X17" s="38">
        <f t="shared" si="0"/>
        <v>0</v>
      </c>
      <c r="Y17" s="38">
        <f t="shared" si="0"/>
        <v>0</v>
      </c>
      <c r="Z17" s="38">
        <f t="shared" si="0"/>
        <v>0</v>
      </c>
      <c r="AA17" s="38">
        <f t="shared" si="0"/>
        <v>0</v>
      </c>
      <c r="AB17" s="38">
        <f t="shared" si="0"/>
        <v>0</v>
      </c>
      <c r="AC17" s="38">
        <f t="shared" si="0"/>
        <v>0</v>
      </c>
      <c r="AD17" s="38">
        <f t="shared" si="0"/>
        <v>0</v>
      </c>
      <c r="AE17" s="38">
        <f t="shared" si="0"/>
        <v>0</v>
      </c>
      <c r="AF17" s="38">
        <f t="shared" si="0"/>
        <v>0</v>
      </c>
      <c r="AG17" s="38">
        <f t="shared" si="0"/>
        <v>0</v>
      </c>
      <c r="AH17" s="38">
        <f t="shared" si="0"/>
        <v>0</v>
      </c>
      <c r="AI17" s="38">
        <f t="shared" si="0"/>
        <v>0</v>
      </c>
      <c r="AJ17" s="38">
        <f t="shared" ref="AJ17:BA17" si="1">IF($BB$16=0,0,AJ16/$BB$16)</f>
        <v>0</v>
      </c>
      <c r="AK17" s="38">
        <f t="shared" si="1"/>
        <v>0</v>
      </c>
      <c r="AL17" s="38">
        <f t="shared" si="1"/>
        <v>0</v>
      </c>
      <c r="AM17" s="38">
        <f t="shared" si="1"/>
        <v>0</v>
      </c>
      <c r="AN17" s="38">
        <f t="shared" si="1"/>
        <v>0</v>
      </c>
      <c r="AO17" s="38">
        <f t="shared" si="1"/>
        <v>0</v>
      </c>
      <c r="AP17" s="38">
        <f t="shared" si="1"/>
        <v>0</v>
      </c>
      <c r="AQ17" s="38">
        <f t="shared" si="1"/>
        <v>0</v>
      </c>
      <c r="AR17" s="38">
        <f t="shared" si="1"/>
        <v>0</v>
      </c>
      <c r="AS17" s="38">
        <f t="shared" si="1"/>
        <v>0</v>
      </c>
      <c r="AT17" s="38">
        <f t="shared" si="1"/>
        <v>0</v>
      </c>
      <c r="AU17" s="38">
        <f t="shared" si="1"/>
        <v>0</v>
      </c>
      <c r="AV17" s="38">
        <f t="shared" si="1"/>
        <v>0</v>
      </c>
      <c r="AW17" s="38">
        <f t="shared" si="1"/>
        <v>0</v>
      </c>
      <c r="AX17" s="38">
        <f t="shared" si="1"/>
        <v>0</v>
      </c>
      <c r="AY17" s="38">
        <f t="shared" si="1"/>
        <v>0</v>
      </c>
      <c r="AZ17" s="38">
        <f t="shared" si="1"/>
        <v>0</v>
      </c>
      <c r="BA17" s="38">
        <f t="shared" si="1"/>
        <v>0</v>
      </c>
      <c r="BB17" s="183"/>
    </row>
    <row r="18" spans="1:54" ht="12" customHeight="1" x14ac:dyDescent="0.2">
      <c r="A18" s="8"/>
      <c r="B18" s="8"/>
      <c r="C18" s="8"/>
      <c r="D18" s="111"/>
      <c r="E18" s="111"/>
      <c r="F18" s="111"/>
      <c r="G18" s="111"/>
      <c r="BB18" s="28"/>
    </row>
    <row r="19" spans="1:54" ht="12" customHeight="1" x14ac:dyDescent="0.2">
      <c r="A19" s="8"/>
      <c r="B19" s="52" t="s">
        <v>13</v>
      </c>
      <c r="C19" s="8"/>
      <c r="D19" s="133">
        <f>' Non-Labor Exp'!F53</f>
        <v>0</v>
      </c>
      <c r="E19" s="133">
        <f>' Non-Labor Exp'!H53</f>
        <v>0</v>
      </c>
      <c r="F19" s="133">
        <f>' Non-Labor Exp'!J53</f>
        <v>0</v>
      </c>
      <c r="G19" s="133">
        <f>' Non-Labor Exp'!L53</f>
        <v>0</v>
      </c>
      <c r="H19" s="133">
        <f>' Non-Labor Exp'!N53</f>
        <v>0</v>
      </c>
      <c r="I19" s="133">
        <f>' Non-Labor Exp'!P53</f>
        <v>0</v>
      </c>
      <c r="J19" s="133">
        <f>' Non-Labor Exp'!R53</f>
        <v>0</v>
      </c>
      <c r="K19" s="133">
        <f>' Non-Labor Exp'!T53</f>
        <v>0</v>
      </c>
      <c r="L19" s="133">
        <f>' Non-Labor Exp'!V53</f>
        <v>0</v>
      </c>
      <c r="M19" s="133">
        <f>' Non-Labor Exp'!X53</f>
        <v>0</v>
      </c>
      <c r="N19" s="133">
        <f>' Non-Labor Exp'!Z53</f>
        <v>0</v>
      </c>
      <c r="O19" s="133">
        <f>' Non-Labor Exp'!AB53</f>
        <v>0</v>
      </c>
      <c r="P19" s="133">
        <f>' Non-Labor Exp'!AD53</f>
        <v>0</v>
      </c>
      <c r="Q19" s="133">
        <f>' Non-Labor Exp'!AF53</f>
        <v>0</v>
      </c>
      <c r="R19" s="133">
        <f>' Non-Labor Exp'!AH53</f>
        <v>0</v>
      </c>
      <c r="S19" s="133">
        <f>' Non-Labor Exp'!AJ53</f>
        <v>0</v>
      </c>
      <c r="T19" s="133">
        <f>' Non-Labor Exp'!AL53</f>
        <v>0</v>
      </c>
      <c r="U19" s="133">
        <f>' Non-Labor Exp'!AN53</f>
        <v>0</v>
      </c>
      <c r="V19" s="133">
        <f>' Non-Labor Exp'!AP53</f>
        <v>0</v>
      </c>
      <c r="W19" s="133">
        <f>' Non-Labor Exp'!AR53</f>
        <v>0</v>
      </c>
      <c r="X19" s="133">
        <f>' Non-Labor Exp'!AT53</f>
        <v>0</v>
      </c>
      <c r="Y19" s="133">
        <f>' Non-Labor Exp'!AV53</f>
        <v>0</v>
      </c>
      <c r="Z19" s="133">
        <f>' Non-Labor Exp'!AX53</f>
        <v>0</v>
      </c>
      <c r="AA19" s="133">
        <f>' Non-Labor Exp'!AZ53</f>
        <v>0</v>
      </c>
      <c r="AB19" s="133">
        <f>' Non-Labor Exp'!BB53</f>
        <v>0</v>
      </c>
      <c r="AC19" s="133">
        <f>' Non-Labor Exp'!BD53</f>
        <v>0</v>
      </c>
      <c r="AD19" s="133">
        <f>' Non-Labor Exp'!BF53</f>
        <v>0</v>
      </c>
      <c r="AE19" s="133">
        <f>' Non-Labor Exp'!BH53</f>
        <v>0</v>
      </c>
      <c r="AF19" s="133">
        <f>' Non-Labor Exp'!BJ53</f>
        <v>0</v>
      </c>
      <c r="AG19" s="133">
        <f>' Non-Labor Exp'!BL53</f>
        <v>0</v>
      </c>
      <c r="AH19" s="133">
        <f>' Non-Labor Exp'!BN53</f>
        <v>0</v>
      </c>
      <c r="AI19" s="133">
        <f>' Non-Labor Exp'!BP53</f>
        <v>0</v>
      </c>
      <c r="AJ19" s="133">
        <f>' Non-Labor Exp'!BR53</f>
        <v>0</v>
      </c>
      <c r="AK19" s="133">
        <f>' Non-Labor Exp'!BT53</f>
        <v>0</v>
      </c>
      <c r="AL19" s="133">
        <f>' Non-Labor Exp'!BV53</f>
        <v>0</v>
      </c>
      <c r="AM19" s="133">
        <f>' Non-Labor Exp'!BX53</f>
        <v>0</v>
      </c>
      <c r="AN19" s="133">
        <f>' Non-Labor Exp'!BZ53</f>
        <v>0</v>
      </c>
      <c r="AO19" s="133">
        <f>' Non-Labor Exp'!CB53</f>
        <v>0</v>
      </c>
      <c r="AP19" s="133">
        <f>' Non-Labor Exp'!CD53</f>
        <v>0</v>
      </c>
      <c r="AQ19" s="133">
        <f>' Non-Labor Exp'!CF53</f>
        <v>0</v>
      </c>
      <c r="AR19" s="133">
        <f>' Non-Labor Exp'!CH53</f>
        <v>0</v>
      </c>
      <c r="AS19" s="133">
        <f>' Non-Labor Exp'!CJ53</f>
        <v>0</v>
      </c>
      <c r="AT19" s="133">
        <f>' Non-Labor Exp'!CL53</f>
        <v>0</v>
      </c>
      <c r="AU19" s="133">
        <f>' Non-Labor Exp'!CN53</f>
        <v>0</v>
      </c>
      <c r="AV19" s="133">
        <f>' Non-Labor Exp'!CP53</f>
        <v>0</v>
      </c>
      <c r="AW19" s="133">
        <f>' Non-Labor Exp'!CR53</f>
        <v>0</v>
      </c>
      <c r="AX19" s="133">
        <f>' Non-Labor Exp'!CT53</f>
        <v>0</v>
      </c>
      <c r="AY19" s="133">
        <f>' Non-Labor Exp'!CV53</f>
        <v>0</v>
      </c>
      <c r="AZ19" s="133">
        <f>' Non-Labor Exp'!CX53</f>
        <v>0</v>
      </c>
      <c r="BA19" s="133">
        <f>' Non-Labor Exp'!CZ53</f>
        <v>0</v>
      </c>
      <c r="BB19" s="28">
        <f>SUM(D19:BA19)</f>
        <v>0</v>
      </c>
    </row>
    <row r="20" spans="1:54" ht="12" customHeight="1" x14ac:dyDescent="0.2">
      <c r="A20" s="8"/>
      <c r="B20" s="8"/>
      <c r="C20" s="26" t="s">
        <v>103</v>
      </c>
      <c r="D20" s="132">
        <f t="shared" ref="D20:AI20" si="2">IF($BB$19=0,0,D19/$BB$19)</f>
        <v>0</v>
      </c>
      <c r="E20" s="132">
        <f t="shared" si="2"/>
        <v>0</v>
      </c>
      <c r="F20" s="132">
        <f>IF($BB$19=0,0,F19/$BB$19)</f>
        <v>0</v>
      </c>
      <c r="G20" s="132">
        <f>IF($BB$19=0,0,G19/$BB$19)</f>
        <v>0</v>
      </c>
      <c r="H20" s="132">
        <f t="shared" si="2"/>
        <v>0</v>
      </c>
      <c r="I20" s="132">
        <f t="shared" si="2"/>
        <v>0</v>
      </c>
      <c r="J20" s="132">
        <f t="shared" si="2"/>
        <v>0</v>
      </c>
      <c r="K20" s="132">
        <f t="shared" si="2"/>
        <v>0</v>
      </c>
      <c r="L20" s="132">
        <f t="shared" si="2"/>
        <v>0</v>
      </c>
      <c r="M20" s="132">
        <f t="shared" si="2"/>
        <v>0</v>
      </c>
      <c r="N20" s="132">
        <f t="shared" si="2"/>
        <v>0</v>
      </c>
      <c r="O20" s="132">
        <f t="shared" si="2"/>
        <v>0</v>
      </c>
      <c r="P20" s="132">
        <f t="shared" si="2"/>
        <v>0</v>
      </c>
      <c r="Q20" s="132">
        <f t="shared" si="2"/>
        <v>0</v>
      </c>
      <c r="R20" s="132">
        <f t="shared" si="2"/>
        <v>0</v>
      </c>
      <c r="S20" s="132">
        <f t="shared" si="2"/>
        <v>0</v>
      </c>
      <c r="T20" s="132">
        <f t="shared" si="2"/>
        <v>0</v>
      </c>
      <c r="U20" s="132">
        <f t="shared" si="2"/>
        <v>0</v>
      </c>
      <c r="V20" s="132">
        <f t="shared" si="2"/>
        <v>0</v>
      </c>
      <c r="W20" s="132">
        <f t="shared" si="2"/>
        <v>0</v>
      </c>
      <c r="X20" s="132">
        <f t="shared" si="2"/>
        <v>0</v>
      </c>
      <c r="Y20" s="132">
        <f t="shared" si="2"/>
        <v>0</v>
      </c>
      <c r="Z20" s="132">
        <f t="shared" si="2"/>
        <v>0</v>
      </c>
      <c r="AA20" s="132">
        <f t="shared" si="2"/>
        <v>0</v>
      </c>
      <c r="AB20" s="132">
        <f t="shared" si="2"/>
        <v>0</v>
      </c>
      <c r="AC20" s="132">
        <f t="shared" si="2"/>
        <v>0</v>
      </c>
      <c r="AD20" s="132">
        <f t="shared" si="2"/>
        <v>0</v>
      </c>
      <c r="AE20" s="132">
        <f t="shared" si="2"/>
        <v>0</v>
      </c>
      <c r="AF20" s="132">
        <f t="shared" si="2"/>
        <v>0</v>
      </c>
      <c r="AG20" s="132">
        <f t="shared" si="2"/>
        <v>0</v>
      </c>
      <c r="AH20" s="132">
        <f t="shared" si="2"/>
        <v>0</v>
      </c>
      <c r="AI20" s="132">
        <f t="shared" si="2"/>
        <v>0</v>
      </c>
      <c r="AJ20" s="132">
        <f t="shared" ref="AJ20:BA20" si="3">IF($BB$19=0,0,AJ19/$BB$19)</f>
        <v>0</v>
      </c>
      <c r="AK20" s="132">
        <f t="shared" si="3"/>
        <v>0</v>
      </c>
      <c r="AL20" s="132">
        <f t="shared" si="3"/>
        <v>0</v>
      </c>
      <c r="AM20" s="132">
        <f t="shared" si="3"/>
        <v>0</v>
      </c>
      <c r="AN20" s="132">
        <f t="shared" si="3"/>
        <v>0</v>
      </c>
      <c r="AO20" s="132">
        <f t="shared" si="3"/>
        <v>0</v>
      </c>
      <c r="AP20" s="132">
        <f t="shared" si="3"/>
        <v>0</v>
      </c>
      <c r="AQ20" s="132">
        <f t="shared" si="3"/>
        <v>0</v>
      </c>
      <c r="AR20" s="132">
        <f t="shared" si="3"/>
        <v>0</v>
      </c>
      <c r="AS20" s="132">
        <f t="shared" si="3"/>
        <v>0</v>
      </c>
      <c r="AT20" s="132">
        <f t="shared" si="3"/>
        <v>0</v>
      </c>
      <c r="AU20" s="132">
        <f t="shared" si="3"/>
        <v>0</v>
      </c>
      <c r="AV20" s="132">
        <f t="shared" si="3"/>
        <v>0</v>
      </c>
      <c r="AW20" s="132">
        <f t="shared" si="3"/>
        <v>0</v>
      </c>
      <c r="AX20" s="132">
        <f t="shared" si="3"/>
        <v>0</v>
      </c>
      <c r="AY20" s="132">
        <f t="shared" si="3"/>
        <v>0</v>
      </c>
      <c r="AZ20" s="132">
        <f t="shared" si="3"/>
        <v>0</v>
      </c>
      <c r="BA20" s="132">
        <f t="shared" si="3"/>
        <v>0</v>
      </c>
      <c r="BB20" s="28"/>
    </row>
    <row r="21" spans="1:54" ht="12" customHeight="1" x14ac:dyDescent="0.2">
      <c r="A21" s="8"/>
      <c r="B21" s="8"/>
      <c r="C21" s="8"/>
      <c r="D21" s="111"/>
      <c r="E21" s="111"/>
      <c r="F21" s="111"/>
      <c r="G21" s="111"/>
      <c r="BB21" s="28"/>
    </row>
    <row r="22" spans="1:54" ht="12" customHeight="1" x14ac:dyDescent="0.2">
      <c r="A22" s="8"/>
      <c r="B22" s="52" t="s">
        <v>14</v>
      </c>
      <c r="C22" s="8"/>
      <c r="D22" s="133">
        <f>Equipment!E100</f>
        <v>0</v>
      </c>
      <c r="E22" s="133">
        <f>Equipment!G100</f>
        <v>0</v>
      </c>
      <c r="F22" s="133">
        <f>Equipment!I100</f>
        <v>0</v>
      </c>
      <c r="G22" s="133">
        <f>Equipment!K100</f>
        <v>0</v>
      </c>
      <c r="H22" s="133">
        <f>Equipment!M100</f>
        <v>0</v>
      </c>
      <c r="I22" s="133">
        <f>Equipment!O100</f>
        <v>0</v>
      </c>
      <c r="J22" s="133">
        <f>Equipment!Q100</f>
        <v>0</v>
      </c>
      <c r="K22" s="133">
        <f>Equipment!S100</f>
        <v>0</v>
      </c>
      <c r="L22" s="133">
        <f>Equipment!U100</f>
        <v>0</v>
      </c>
      <c r="M22" s="133">
        <f>Equipment!W100</f>
        <v>0</v>
      </c>
      <c r="N22" s="133">
        <f>Equipment!Y100</f>
        <v>0</v>
      </c>
      <c r="O22" s="133">
        <f>Equipment!AA100</f>
        <v>0</v>
      </c>
      <c r="P22" s="133">
        <f>Equipment!AC100</f>
        <v>0</v>
      </c>
      <c r="Q22" s="133">
        <f>Equipment!AE100</f>
        <v>0</v>
      </c>
      <c r="R22" s="133">
        <f>Equipment!AG100</f>
        <v>0</v>
      </c>
      <c r="S22" s="133">
        <f>Equipment!AI100</f>
        <v>0</v>
      </c>
      <c r="T22" s="133">
        <f>Equipment!AK100</f>
        <v>0</v>
      </c>
      <c r="U22" s="133">
        <f>Equipment!AM100</f>
        <v>0</v>
      </c>
      <c r="V22" s="133">
        <f>Equipment!AO100</f>
        <v>0</v>
      </c>
      <c r="W22" s="133">
        <f>Equipment!AQ100</f>
        <v>0</v>
      </c>
      <c r="X22" s="133">
        <f>Equipment!AS100</f>
        <v>0</v>
      </c>
      <c r="Y22" s="133">
        <f>Equipment!AU100</f>
        <v>0</v>
      </c>
      <c r="Z22" s="133">
        <f>Equipment!AW100</f>
        <v>0</v>
      </c>
      <c r="AA22" s="133">
        <f>Equipment!AY100</f>
        <v>0</v>
      </c>
      <c r="AB22" s="133">
        <f>Equipment!BA100</f>
        <v>0</v>
      </c>
      <c r="AC22" s="133">
        <f>Equipment!BC100</f>
        <v>0</v>
      </c>
      <c r="AD22" s="133">
        <f>Equipment!BE100</f>
        <v>0</v>
      </c>
      <c r="AE22" s="133">
        <f>Equipment!BG100</f>
        <v>0</v>
      </c>
      <c r="AF22" s="133">
        <f>Equipment!BI100</f>
        <v>0</v>
      </c>
      <c r="AG22" s="133">
        <f>Equipment!BK100</f>
        <v>0</v>
      </c>
      <c r="AH22" s="133">
        <f>Equipment!BM100</f>
        <v>0</v>
      </c>
      <c r="AI22" s="133">
        <f>Equipment!BO100</f>
        <v>0</v>
      </c>
      <c r="AJ22" s="133">
        <f>Equipment!BQ100</f>
        <v>0</v>
      </c>
      <c r="AK22" s="133">
        <f>Equipment!BS100</f>
        <v>0</v>
      </c>
      <c r="AL22" s="133">
        <f>Equipment!BU100</f>
        <v>0</v>
      </c>
      <c r="AM22" s="133">
        <f>Equipment!BW100</f>
        <v>0</v>
      </c>
      <c r="AN22" s="133">
        <f>Equipment!BY100</f>
        <v>0</v>
      </c>
      <c r="AO22" s="133">
        <f>Equipment!CA100</f>
        <v>0</v>
      </c>
      <c r="AP22" s="133">
        <f>Equipment!CC100</f>
        <v>0</v>
      </c>
      <c r="AQ22" s="133">
        <f>Equipment!CE100</f>
        <v>0</v>
      </c>
      <c r="AR22" s="133">
        <f>Equipment!CG100</f>
        <v>0</v>
      </c>
      <c r="AS22" s="133">
        <f>Equipment!CI100</f>
        <v>0</v>
      </c>
      <c r="AT22" s="133">
        <f>Equipment!CK100</f>
        <v>0</v>
      </c>
      <c r="AU22" s="133">
        <f>Equipment!CM100</f>
        <v>0</v>
      </c>
      <c r="AV22" s="133">
        <f>Equipment!CO100</f>
        <v>0</v>
      </c>
      <c r="AW22" s="133">
        <f>Equipment!CQ100</f>
        <v>0</v>
      </c>
      <c r="AX22" s="133">
        <f>Equipment!CS100</f>
        <v>0</v>
      </c>
      <c r="AY22" s="133">
        <f>Equipment!CU100</f>
        <v>0</v>
      </c>
      <c r="AZ22" s="133">
        <f>Equipment!CW100</f>
        <v>0</v>
      </c>
      <c r="BA22" s="133">
        <f>Equipment!CY100</f>
        <v>0</v>
      </c>
      <c r="BB22" s="28">
        <f>SUM(D22:BA22)</f>
        <v>0</v>
      </c>
    </row>
    <row r="23" spans="1:54" ht="12" customHeight="1" x14ac:dyDescent="0.2">
      <c r="A23" s="8"/>
      <c r="B23" s="8"/>
      <c r="C23" s="26" t="s">
        <v>6</v>
      </c>
      <c r="D23" s="132">
        <f t="shared" ref="D23:AI23" si="4">IF($BB$22=0,0,D22/$BB$22)</f>
        <v>0</v>
      </c>
      <c r="E23" s="132">
        <f t="shared" si="4"/>
        <v>0</v>
      </c>
      <c r="F23" s="132">
        <f t="shared" si="4"/>
        <v>0</v>
      </c>
      <c r="G23" s="132">
        <f t="shared" si="4"/>
        <v>0</v>
      </c>
      <c r="H23" s="132">
        <f t="shared" si="4"/>
        <v>0</v>
      </c>
      <c r="I23" s="132">
        <f t="shared" si="4"/>
        <v>0</v>
      </c>
      <c r="J23" s="132">
        <f t="shared" si="4"/>
        <v>0</v>
      </c>
      <c r="K23" s="132">
        <f t="shared" si="4"/>
        <v>0</v>
      </c>
      <c r="L23" s="132">
        <f t="shared" si="4"/>
        <v>0</v>
      </c>
      <c r="M23" s="132">
        <f t="shared" si="4"/>
        <v>0</v>
      </c>
      <c r="N23" s="132">
        <f t="shared" si="4"/>
        <v>0</v>
      </c>
      <c r="O23" s="132">
        <f t="shared" si="4"/>
        <v>0</v>
      </c>
      <c r="P23" s="132">
        <f t="shared" si="4"/>
        <v>0</v>
      </c>
      <c r="Q23" s="132">
        <f t="shared" si="4"/>
        <v>0</v>
      </c>
      <c r="R23" s="132">
        <f t="shared" si="4"/>
        <v>0</v>
      </c>
      <c r="S23" s="132">
        <f t="shared" si="4"/>
        <v>0</v>
      </c>
      <c r="T23" s="132">
        <f t="shared" si="4"/>
        <v>0</v>
      </c>
      <c r="U23" s="132">
        <f t="shared" si="4"/>
        <v>0</v>
      </c>
      <c r="V23" s="132">
        <f t="shared" si="4"/>
        <v>0</v>
      </c>
      <c r="W23" s="132">
        <f t="shared" si="4"/>
        <v>0</v>
      </c>
      <c r="X23" s="132">
        <f t="shared" si="4"/>
        <v>0</v>
      </c>
      <c r="Y23" s="132">
        <f t="shared" si="4"/>
        <v>0</v>
      </c>
      <c r="Z23" s="132">
        <f t="shared" si="4"/>
        <v>0</v>
      </c>
      <c r="AA23" s="132">
        <f t="shared" si="4"/>
        <v>0</v>
      </c>
      <c r="AB23" s="132">
        <f t="shared" si="4"/>
        <v>0</v>
      </c>
      <c r="AC23" s="132">
        <f t="shared" si="4"/>
        <v>0</v>
      </c>
      <c r="AD23" s="132">
        <f t="shared" si="4"/>
        <v>0</v>
      </c>
      <c r="AE23" s="132">
        <f t="shared" si="4"/>
        <v>0</v>
      </c>
      <c r="AF23" s="132">
        <f t="shared" si="4"/>
        <v>0</v>
      </c>
      <c r="AG23" s="132">
        <f t="shared" si="4"/>
        <v>0</v>
      </c>
      <c r="AH23" s="132">
        <f t="shared" si="4"/>
        <v>0</v>
      </c>
      <c r="AI23" s="132">
        <f t="shared" si="4"/>
        <v>0</v>
      </c>
      <c r="AJ23" s="132">
        <f t="shared" ref="AJ23:BA23" si="5">IF($BB$22=0,0,AJ22/$BB$22)</f>
        <v>0</v>
      </c>
      <c r="AK23" s="132">
        <f t="shared" si="5"/>
        <v>0</v>
      </c>
      <c r="AL23" s="132">
        <f t="shared" si="5"/>
        <v>0</v>
      </c>
      <c r="AM23" s="132">
        <f t="shared" si="5"/>
        <v>0</v>
      </c>
      <c r="AN23" s="132">
        <f t="shared" si="5"/>
        <v>0</v>
      </c>
      <c r="AO23" s="132">
        <f t="shared" si="5"/>
        <v>0</v>
      </c>
      <c r="AP23" s="132">
        <f t="shared" si="5"/>
        <v>0</v>
      </c>
      <c r="AQ23" s="132">
        <f t="shared" si="5"/>
        <v>0</v>
      </c>
      <c r="AR23" s="132">
        <f t="shared" si="5"/>
        <v>0</v>
      </c>
      <c r="AS23" s="132">
        <f t="shared" si="5"/>
        <v>0</v>
      </c>
      <c r="AT23" s="132">
        <f t="shared" si="5"/>
        <v>0</v>
      </c>
      <c r="AU23" s="132">
        <f t="shared" si="5"/>
        <v>0</v>
      </c>
      <c r="AV23" s="132">
        <f t="shared" si="5"/>
        <v>0</v>
      </c>
      <c r="AW23" s="132">
        <f t="shared" si="5"/>
        <v>0</v>
      </c>
      <c r="AX23" s="132">
        <f t="shared" si="5"/>
        <v>0</v>
      </c>
      <c r="AY23" s="132">
        <f t="shared" si="5"/>
        <v>0</v>
      </c>
      <c r="AZ23" s="132">
        <f t="shared" si="5"/>
        <v>0</v>
      </c>
      <c r="BA23" s="132">
        <f t="shared" si="5"/>
        <v>0</v>
      </c>
      <c r="BB23" s="184"/>
    </row>
    <row r="24" spans="1:54" ht="12" customHeight="1" x14ac:dyDescent="0.2">
      <c r="A24" s="8"/>
      <c r="B24" s="26"/>
      <c r="C24" s="8"/>
      <c r="D24" s="188"/>
      <c r="E24" s="188"/>
      <c r="F24" s="188"/>
      <c r="G24" s="188"/>
      <c r="BB24" s="162"/>
    </row>
    <row r="25" spans="1:54" ht="12" customHeight="1" x14ac:dyDescent="0.2">
      <c r="A25" s="8"/>
      <c r="B25" s="52" t="s">
        <v>87</v>
      </c>
      <c r="C25" s="8"/>
      <c r="D25" s="189">
        <f>D16+D19+D22</f>
        <v>0</v>
      </c>
      <c r="E25" s="189">
        <f t="shared" ref="E25:BA25" si="6">E16+E19+E22</f>
        <v>0</v>
      </c>
      <c r="F25" s="189">
        <f t="shared" si="6"/>
        <v>0</v>
      </c>
      <c r="G25" s="189">
        <f t="shared" si="6"/>
        <v>0</v>
      </c>
      <c r="H25" s="189">
        <f t="shared" si="6"/>
        <v>0</v>
      </c>
      <c r="I25" s="189">
        <f t="shared" si="6"/>
        <v>0</v>
      </c>
      <c r="J25" s="189">
        <f t="shared" si="6"/>
        <v>0</v>
      </c>
      <c r="K25" s="189">
        <f t="shared" si="6"/>
        <v>0</v>
      </c>
      <c r="L25" s="189">
        <f t="shared" si="6"/>
        <v>0</v>
      </c>
      <c r="M25" s="189">
        <f t="shared" si="6"/>
        <v>0</v>
      </c>
      <c r="N25" s="189">
        <f t="shared" si="6"/>
        <v>0</v>
      </c>
      <c r="O25" s="189">
        <f t="shared" si="6"/>
        <v>0</v>
      </c>
      <c r="P25" s="189">
        <f t="shared" si="6"/>
        <v>0</v>
      </c>
      <c r="Q25" s="189">
        <f t="shared" si="6"/>
        <v>0</v>
      </c>
      <c r="R25" s="189">
        <f t="shared" si="6"/>
        <v>0</v>
      </c>
      <c r="S25" s="189">
        <f t="shared" si="6"/>
        <v>0</v>
      </c>
      <c r="T25" s="189">
        <f t="shared" si="6"/>
        <v>0</v>
      </c>
      <c r="U25" s="189">
        <f t="shared" si="6"/>
        <v>0</v>
      </c>
      <c r="V25" s="189">
        <f t="shared" si="6"/>
        <v>0</v>
      </c>
      <c r="W25" s="189">
        <f>W16+W19+W22</f>
        <v>0</v>
      </c>
      <c r="X25" s="189">
        <f t="shared" si="6"/>
        <v>0</v>
      </c>
      <c r="Y25" s="189">
        <f t="shared" si="6"/>
        <v>0</v>
      </c>
      <c r="Z25" s="189">
        <f t="shared" si="6"/>
        <v>0</v>
      </c>
      <c r="AA25" s="189">
        <f t="shared" si="6"/>
        <v>0</v>
      </c>
      <c r="AB25" s="189">
        <f t="shared" si="6"/>
        <v>0</v>
      </c>
      <c r="AC25" s="189">
        <f t="shared" si="6"/>
        <v>0</v>
      </c>
      <c r="AD25" s="189">
        <f t="shared" si="6"/>
        <v>0</v>
      </c>
      <c r="AE25" s="189">
        <f t="shared" si="6"/>
        <v>0</v>
      </c>
      <c r="AF25" s="189">
        <f t="shared" si="6"/>
        <v>0</v>
      </c>
      <c r="AG25" s="189">
        <f t="shared" si="6"/>
        <v>0</v>
      </c>
      <c r="AH25" s="189">
        <f t="shared" si="6"/>
        <v>0</v>
      </c>
      <c r="AI25" s="189">
        <f t="shared" si="6"/>
        <v>0</v>
      </c>
      <c r="AJ25" s="189">
        <f t="shared" si="6"/>
        <v>0</v>
      </c>
      <c r="AK25" s="189">
        <f t="shared" si="6"/>
        <v>0</v>
      </c>
      <c r="AL25" s="189">
        <f t="shared" si="6"/>
        <v>0</v>
      </c>
      <c r="AM25" s="189">
        <f t="shared" si="6"/>
        <v>0</v>
      </c>
      <c r="AN25" s="189">
        <f t="shared" si="6"/>
        <v>0</v>
      </c>
      <c r="AO25" s="189">
        <f t="shared" si="6"/>
        <v>0</v>
      </c>
      <c r="AP25" s="189">
        <f t="shared" si="6"/>
        <v>0</v>
      </c>
      <c r="AQ25" s="189">
        <f t="shared" si="6"/>
        <v>0</v>
      </c>
      <c r="AR25" s="189">
        <f t="shared" si="6"/>
        <v>0</v>
      </c>
      <c r="AS25" s="189">
        <f t="shared" si="6"/>
        <v>0</v>
      </c>
      <c r="AT25" s="189">
        <f t="shared" si="6"/>
        <v>0</v>
      </c>
      <c r="AU25" s="189">
        <f t="shared" si="6"/>
        <v>0</v>
      </c>
      <c r="AV25" s="189">
        <f t="shared" si="6"/>
        <v>0</v>
      </c>
      <c r="AW25" s="189">
        <f t="shared" si="6"/>
        <v>0</v>
      </c>
      <c r="AX25" s="189">
        <f t="shared" si="6"/>
        <v>0</v>
      </c>
      <c r="AY25" s="189">
        <f t="shared" si="6"/>
        <v>0</v>
      </c>
      <c r="AZ25" s="189">
        <f t="shared" si="6"/>
        <v>0</v>
      </c>
      <c r="BA25" s="189">
        <f t="shared" si="6"/>
        <v>0</v>
      </c>
      <c r="BB25" s="189">
        <f>SUM(D25:BA25)</f>
        <v>0</v>
      </c>
    </row>
    <row r="26" spans="1:54" ht="12" customHeight="1" x14ac:dyDescent="0.2">
      <c r="A26" s="8"/>
      <c r="B26" s="116"/>
      <c r="C26" s="8"/>
      <c r="D26" s="113"/>
      <c r="E26" s="14"/>
      <c r="F26" s="14"/>
      <c r="G26" s="14"/>
      <c r="BB26" s="183"/>
    </row>
    <row r="27" spans="1:54" ht="12" customHeight="1" x14ac:dyDescent="0.2">
      <c r="A27" s="8"/>
      <c r="B27" s="52" t="s">
        <v>46</v>
      </c>
      <c r="C27" s="8"/>
      <c r="D27" s="328"/>
      <c r="E27" s="328"/>
      <c r="F27" s="328"/>
      <c r="G27" s="328"/>
      <c r="H27" s="343"/>
      <c r="I27" s="343"/>
      <c r="J27" s="343"/>
      <c r="K27" s="343"/>
      <c r="L27" s="343"/>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3"/>
      <c r="BA27" s="343"/>
      <c r="BB27" s="133">
        <f>SUM(D27:BA27)</f>
        <v>0</v>
      </c>
    </row>
    <row r="28" spans="1:54" ht="12" customHeight="1" x14ac:dyDescent="0.2">
      <c r="A28" s="8"/>
      <c r="B28" s="8"/>
      <c r="C28" s="117"/>
      <c r="D28" s="20"/>
      <c r="E28" s="20"/>
      <c r="F28" s="20"/>
      <c r="G28" s="20"/>
      <c r="I28" s="8"/>
      <c r="J28" s="8"/>
      <c r="K28" s="8"/>
      <c r="BB28" s="185"/>
    </row>
    <row r="29" spans="1:54" ht="12" customHeight="1" x14ac:dyDescent="0.2">
      <c r="A29" s="8"/>
      <c r="B29" s="52" t="s">
        <v>150</v>
      </c>
      <c r="C29" s="8"/>
      <c r="D29" s="68">
        <f>'SD by Service'!G30</f>
        <v>0</v>
      </c>
      <c r="E29" s="68">
        <f>'SD by Service'!J30</f>
        <v>0</v>
      </c>
      <c r="F29" s="68">
        <f>'SD by Service'!M30</f>
        <v>0</v>
      </c>
      <c r="G29" s="68">
        <f>'SD by Service'!P30</f>
        <v>0</v>
      </c>
      <c r="H29" s="68">
        <f>'SD by Service'!S30</f>
        <v>0</v>
      </c>
      <c r="I29" s="68">
        <f>'SD by Service'!V30</f>
        <v>0</v>
      </c>
      <c r="J29" s="68">
        <f>'SD by Service'!Y30</f>
        <v>0</v>
      </c>
      <c r="K29" s="68">
        <f>'SD by Service'!AB30</f>
        <v>0</v>
      </c>
      <c r="L29" s="68">
        <f>'SD by Service'!AE30</f>
        <v>0</v>
      </c>
      <c r="M29" s="68">
        <f>'SD by Service'!AH30</f>
        <v>0</v>
      </c>
      <c r="N29" s="68">
        <f>'SD by Service'!AK30</f>
        <v>0</v>
      </c>
      <c r="O29" s="68">
        <f>'SD by Service'!AN30</f>
        <v>0</v>
      </c>
      <c r="P29" s="68">
        <f>'SD by Service'!AQ30</f>
        <v>0</v>
      </c>
      <c r="Q29" s="68">
        <f>'SD by Service'!AT30</f>
        <v>0</v>
      </c>
      <c r="R29" s="68">
        <f>'SD by Service'!AW30</f>
        <v>0</v>
      </c>
      <c r="S29" s="68">
        <f>'SD by Service'!AZ30</f>
        <v>0</v>
      </c>
      <c r="T29" s="68">
        <f>'SD by Service'!BC30</f>
        <v>0</v>
      </c>
      <c r="U29" s="68">
        <f>'SD by Service'!BF30</f>
        <v>0</v>
      </c>
      <c r="V29" s="68">
        <f>'SD by Service'!BI30</f>
        <v>0</v>
      </c>
      <c r="W29" s="68">
        <f>'SD by Service'!BL30</f>
        <v>0</v>
      </c>
      <c r="X29" s="68">
        <f>'SD by Service'!BO30</f>
        <v>0</v>
      </c>
      <c r="Y29" s="68">
        <f>'SD by Service'!BR30</f>
        <v>0</v>
      </c>
      <c r="Z29" s="68">
        <f>'SD by Service'!BU30</f>
        <v>0</v>
      </c>
      <c r="AA29" s="68">
        <f>'SD by Service'!BX30</f>
        <v>0</v>
      </c>
      <c r="AB29" s="68">
        <f>'SD by Service'!CA30</f>
        <v>0</v>
      </c>
      <c r="AC29" s="68">
        <f>'SD by Service'!CD30</f>
        <v>0</v>
      </c>
      <c r="AD29" s="68">
        <f>'SD by Service'!CG30</f>
        <v>0</v>
      </c>
      <c r="AE29" s="68">
        <f>'SD by Service'!CJ30</f>
        <v>0</v>
      </c>
      <c r="AF29" s="68">
        <f>'SD by Service'!CM30</f>
        <v>0</v>
      </c>
      <c r="AG29" s="68">
        <f>'SD by Service'!CP30</f>
        <v>0</v>
      </c>
      <c r="AH29" s="68">
        <f>'SD by Service'!CS30</f>
        <v>0</v>
      </c>
      <c r="AI29" s="68">
        <f>'SD by Service'!CV30</f>
        <v>0</v>
      </c>
      <c r="AJ29" s="68">
        <f>'SD by Service'!CY30</f>
        <v>0</v>
      </c>
      <c r="AK29" s="68">
        <f>'SD by Service'!DB30</f>
        <v>0</v>
      </c>
      <c r="AL29" s="68">
        <f>'SD by Service'!DE30</f>
        <v>0</v>
      </c>
      <c r="AM29" s="68">
        <f>'SD by Service'!DH30</f>
        <v>0</v>
      </c>
      <c r="AN29" s="68">
        <f>'SD by Service'!DK30</f>
        <v>0</v>
      </c>
      <c r="AO29" s="68">
        <f>'SD by Service'!DN30</f>
        <v>0</v>
      </c>
      <c r="AP29" s="68">
        <f>'SD by Service'!DQ30</f>
        <v>0</v>
      </c>
      <c r="AQ29" s="68">
        <f>'SD by Service'!DT30</f>
        <v>0</v>
      </c>
      <c r="AR29" s="68">
        <f>'SD by Service'!DW30</f>
        <v>0</v>
      </c>
      <c r="AS29" s="68">
        <f>'SD by Service'!DZ30</f>
        <v>0</v>
      </c>
      <c r="AT29" s="68">
        <f>'SD by Service'!EC30</f>
        <v>0</v>
      </c>
      <c r="AU29" s="68">
        <f>'SD by Service'!EF30</f>
        <v>0</v>
      </c>
      <c r="AV29" s="68">
        <f>'SD by Service'!EI30</f>
        <v>0</v>
      </c>
      <c r="AW29" s="68">
        <f>'SD by Service'!EL30</f>
        <v>0</v>
      </c>
      <c r="AX29" s="68">
        <f>'SD by Service'!EO30</f>
        <v>0</v>
      </c>
      <c r="AY29" s="68">
        <f>'SD by Service'!ER30</f>
        <v>0</v>
      </c>
      <c r="AZ29" s="68">
        <f>'SD by Service'!EU30</f>
        <v>0</v>
      </c>
      <c r="BA29" s="68">
        <f>'SD by Service'!EX30</f>
        <v>0</v>
      </c>
      <c r="BB29" s="133">
        <f>SUM(D29:BA29)</f>
        <v>0</v>
      </c>
    </row>
    <row r="30" spans="1:54" ht="12" customHeight="1" x14ac:dyDescent="0.2">
      <c r="A30" s="8"/>
      <c r="B30" s="52"/>
      <c r="C30" s="26" t="s">
        <v>197</v>
      </c>
      <c r="D30"/>
      <c r="E30"/>
      <c r="F30"/>
      <c r="G30"/>
      <c r="I30"/>
      <c r="J30"/>
      <c r="BB30" s="186"/>
    </row>
    <row r="31" spans="1:54" ht="12" customHeight="1" x14ac:dyDescent="0.2">
      <c r="A31" s="8"/>
      <c r="B31" s="8"/>
      <c r="C31" s="26" t="s">
        <v>198</v>
      </c>
      <c r="D31" s="39" t="str">
        <f>' SD in Aggregate'!F42</f>
        <v>Surplus Less than 2-month Working Capital; SD by Service not required to be populated</v>
      </c>
      <c r="E31"/>
      <c r="F31"/>
      <c r="G31"/>
      <c r="I31"/>
      <c r="J31"/>
      <c r="BB31" s="186"/>
    </row>
    <row r="32" spans="1:54" ht="12" customHeight="1" x14ac:dyDescent="0.2">
      <c r="A32" s="118"/>
      <c r="B32" s="118"/>
      <c r="C32" s="118"/>
      <c r="D32"/>
      <c r="E32"/>
      <c r="F32"/>
      <c r="G32"/>
      <c r="I32"/>
      <c r="J32"/>
      <c r="BB32" s="186"/>
    </row>
    <row r="33" spans="1:54" ht="12" customHeight="1" x14ac:dyDescent="0.2">
      <c r="A33" s="8"/>
      <c r="B33" s="52" t="s">
        <v>15</v>
      </c>
      <c r="C33" s="8"/>
      <c r="D33" s="134">
        <f>D25+D27+D29</f>
        <v>0</v>
      </c>
      <c r="E33" s="134">
        <f t="shared" ref="E33:BB33" si="7">E25+E27+E29</f>
        <v>0</v>
      </c>
      <c r="F33" s="134">
        <f t="shared" si="7"/>
        <v>0</v>
      </c>
      <c r="G33" s="134">
        <f t="shared" si="7"/>
        <v>0</v>
      </c>
      <c r="H33" s="134">
        <f t="shared" si="7"/>
        <v>0</v>
      </c>
      <c r="I33" s="134">
        <f t="shared" si="7"/>
        <v>0</v>
      </c>
      <c r="J33" s="134">
        <f t="shared" si="7"/>
        <v>0</v>
      </c>
      <c r="K33" s="134">
        <f t="shared" si="7"/>
        <v>0</v>
      </c>
      <c r="L33" s="134">
        <f t="shared" si="7"/>
        <v>0</v>
      </c>
      <c r="M33" s="134">
        <f t="shared" si="7"/>
        <v>0</v>
      </c>
      <c r="N33" s="134">
        <f t="shared" si="7"/>
        <v>0</v>
      </c>
      <c r="O33" s="134">
        <f t="shared" si="7"/>
        <v>0</v>
      </c>
      <c r="P33" s="134">
        <f t="shared" si="7"/>
        <v>0</v>
      </c>
      <c r="Q33" s="134">
        <f t="shared" si="7"/>
        <v>0</v>
      </c>
      <c r="R33" s="134">
        <f t="shared" si="7"/>
        <v>0</v>
      </c>
      <c r="S33" s="134">
        <f t="shared" si="7"/>
        <v>0</v>
      </c>
      <c r="T33" s="134">
        <f t="shared" si="7"/>
        <v>0</v>
      </c>
      <c r="U33" s="134">
        <f t="shared" si="7"/>
        <v>0</v>
      </c>
      <c r="V33" s="134">
        <f t="shared" si="7"/>
        <v>0</v>
      </c>
      <c r="W33" s="134">
        <f t="shared" si="7"/>
        <v>0</v>
      </c>
      <c r="X33" s="134">
        <f t="shared" si="7"/>
        <v>0</v>
      </c>
      <c r="Y33" s="134">
        <f t="shared" si="7"/>
        <v>0</v>
      </c>
      <c r="Z33" s="134">
        <f t="shared" si="7"/>
        <v>0</v>
      </c>
      <c r="AA33" s="134">
        <f t="shared" si="7"/>
        <v>0</v>
      </c>
      <c r="AB33" s="134">
        <f t="shared" si="7"/>
        <v>0</v>
      </c>
      <c r="AC33" s="134">
        <f t="shared" si="7"/>
        <v>0</v>
      </c>
      <c r="AD33" s="134">
        <f t="shared" si="7"/>
        <v>0</v>
      </c>
      <c r="AE33" s="134">
        <f t="shared" si="7"/>
        <v>0</v>
      </c>
      <c r="AF33" s="134">
        <f t="shared" si="7"/>
        <v>0</v>
      </c>
      <c r="AG33" s="134">
        <f t="shared" si="7"/>
        <v>0</v>
      </c>
      <c r="AH33" s="134">
        <f t="shared" si="7"/>
        <v>0</v>
      </c>
      <c r="AI33" s="134">
        <f t="shared" si="7"/>
        <v>0</v>
      </c>
      <c r="AJ33" s="134">
        <f t="shared" si="7"/>
        <v>0</v>
      </c>
      <c r="AK33" s="134">
        <f t="shared" si="7"/>
        <v>0</v>
      </c>
      <c r="AL33" s="134">
        <f t="shared" si="7"/>
        <v>0</v>
      </c>
      <c r="AM33" s="134">
        <f t="shared" si="7"/>
        <v>0</v>
      </c>
      <c r="AN33" s="134">
        <f t="shared" si="7"/>
        <v>0</v>
      </c>
      <c r="AO33" s="134">
        <f t="shared" si="7"/>
        <v>0</v>
      </c>
      <c r="AP33" s="134">
        <f t="shared" si="7"/>
        <v>0</v>
      </c>
      <c r="AQ33" s="134">
        <f t="shared" si="7"/>
        <v>0</v>
      </c>
      <c r="AR33" s="134">
        <f t="shared" si="7"/>
        <v>0</v>
      </c>
      <c r="AS33" s="134">
        <f t="shared" si="7"/>
        <v>0</v>
      </c>
      <c r="AT33" s="134">
        <f t="shared" si="7"/>
        <v>0</v>
      </c>
      <c r="AU33" s="134">
        <f t="shared" si="7"/>
        <v>0</v>
      </c>
      <c r="AV33" s="134">
        <f t="shared" si="7"/>
        <v>0</v>
      </c>
      <c r="AW33" s="134">
        <f t="shared" si="7"/>
        <v>0</v>
      </c>
      <c r="AX33" s="134">
        <f t="shared" si="7"/>
        <v>0</v>
      </c>
      <c r="AY33" s="134">
        <f t="shared" si="7"/>
        <v>0</v>
      </c>
      <c r="AZ33" s="134">
        <f t="shared" si="7"/>
        <v>0</v>
      </c>
      <c r="BA33" s="134">
        <f t="shared" si="7"/>
        <v>0</v>
      </c>
      <c r="BB33" s="134">
        <f t="shared" si="7"/>
        <v>0</v>
      </c>
    </row>
    <row r="34" spans="1:54" ht="12" customHeight="1" x14ac:dyDescent="0.2">
      <c r="A34" s="52"/>
      <c r="B34" s="8"/>
      <c r="C34" s="8"/>
      <c r="D34" s="11"/>
      <c r="E34" s="11"/>
      <c r="F34" s="11"/>
      <c r="G34" s="11"/>
      <c r="I34" s="8"/>
      <c r="J34" s="8"/>
      <c r="K34" s="8"/>
      <c r="BB34" s="11"/>
    </row>
    <row r="35" spans="1:54" ht="12" customHeight="1" x14ac:dyDescent="0.2">
      <c r="A35" s="60" t="s">
        <v>79</v>
      </c>
      <c r="B35" s="8"/>
      <c r="C35" s="8"/>
      <c r="D35" s="11"/>
      <c r="E35" s="11"/>
      <c r="F35" s="11"/>
      <c r="G35" s="11"/>
      <c r="I35" s="8"/>
      <c r="J35" s="8"/>
      <c r="K35" s="8"/>
      <c r="BB35" s="11"/>
    </row>
    <row r="36" spans="1:54" ht="12" customHeight="1" x14ac:dyDescent="0.2">
      <c r="A36" s="52"/>
      <c r="B36" s="8"/>
      <c r="C36" s="8"/>
      <c r="D36" s="11"/>
      <c r="E36" s="11"/>
      <c r="F36" s="11"/>
      <c r="G36" s="11"/>
      <c r="I36" s="8"/>
      <c r="J36" s="8"/>
      <c r="K36" s="8"/>
      <c r="BB36" s="11"/>
    </row>
    <row r="37" spans="1:54" ht="12" customHeight="1" x14ac:dyDescent="0.2">
      <c r="A37" s="8"/>
      <c r="B37" s="52" t="s">
        <v>73</v>
      </c>
      <c r="C37" s="8"/>
      <c r="D37" s="34"/>
      <c r="E37" s="34"/>
      <c r="F37" s="34"/>
      <c r="G37" s="34"/>
      <c r="I37" s="8"/>
      <c r="J37" s="8"/>
      <c r="K37" s="8"/>
      <c r="BB37" s="8"/>
    </row>
    <row r="38" spans="1:54" ht="12" customHeight="1" x14ac:dyDescent="0.2">
      <c r="A38" s="8"/>
      <c r="B38" s="8"/>
      <c r="C38" s="8" t="s">
        <v>282</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8"/>
    </row>
    <row r="39" spans="1:54" ht="12" customHeight="1" x14ac:dyDescent="0.2">
      <c r="A39" s="8"/>
      <c r="B39" s="8"/>
      <c r="C39" s="8" t="s">
        <v>72</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8"/>
    </row>
    <row r="40" spans="1:54" ht="12" customHeight="1" x14ac:dyDescent="0.2">
      <c r="A40" s="8"/>
      <c r="B40" s="8"/>
      <c r="C40" s="8" t="s">
        <v>101</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8"/>
    </row>
    <row r="41" spans="1:54" ht="12" customHeight="1" x14ac:dyDescent="0.2">
      <c r="A41" s="8"/>
      <c r="B41" s="8"/>
      <c r="C41" s="8"/>
      <c r="D41" s="115"/>
      <c r="E41" s="45"/>
      <c r="F41" s="45"/>
      <c r="G41" s="126"/>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8"/>
    </row>
    <row r="42" spans="1:54" ht="24" customHeight="1" x14ac:dyDescent="0.2">
      <c r="A42" s="8"/>
      <c r="B42" s="8"/>
      <c r="C42" s="557" t="s">
        <v>284</v>
      </c>
      <c r="D42" s="557"/>
      <c r="E42" s="557"/>
      <c r="F42" s="557"/>
      <c r="G42" s="557"/>
      <c r="H42" s="557"/>
      <c r="BB42" s="8"/>
    </row>
    <row r="43" spans="1:54" ht="12" customHeight="1" x14ac:dyDescent="0.2">
      <c r="A43" s="8"/>
      <c r="B43" s="8"/>
      <c r="C43" s="8"/>
      <c r="D43" s="195"/>
      <c r="E43" s="195"/>
      <c r="F43" s="195"/>
      <c r="G43" s="195"/>
      <c r="BB43" s="8"/>
    </row>
    <row r="44" spans="1:54" ht="12" customHeight="1" x14ac:dyDescent="0.2">
      <c r="A44" s="8"/>
      <c r="B44" s="52" t="s">
        <v>74</v>
      </c>
      <c r="C44" s="8"/>
      <c r="D44" s="190">
        <f>SUM(D38:D40)</f>
        <v>0</v>
      </c>
      <c r="E44" s="190">
        <f t="shared" ref="E44:AI44" si="8">SUM(E38:E40)</f>
        <v>0</v>
      </c>
      <c r="F44" s="190">
        <f t="shared" si="8"/>
        <v>0</v>
      </c>
      <c r="G44" s="190">
        <f t="shared" si="8"/>
        <v>0</v>
      </c>
      <c r="H44" s="190">
        <f t="shared" si="8"/>
        <v>0</v>
      </c>
      <c r="I44" s="190">
        <f t="shared" si="8"/>
        <v>0</v>
      </c>
      <c r="J44" s="190">
        <f t="shared" si="8"/>
        <v>0</v>
      </c>
      <c r="K44" s="190">
        <f t="shared" si="8"/>
        <v>0</v>
      </c>
      <c r="L44" s="190">
        <f t="shared" si="8"/>
        <v>0</v>
      </c>
      <c r="M44" s="190">
        <f t="shared" si="8"/>
        <v>0</v>
      </c>
      <c r="N44" s="190">
        <f t="shared" si="8"/>
        <v>0</v>
      </c>
      <c r="O44" s="190">
        <f t="shared" si="8"/>
        <v>0</v>
      </c>
      <c r="P44" s="190">
        <f t="shared" si="8"/>
        <v>0</v>
      </c>
      <c r="Q44" s="190">
        <f t="shared" si="8"/>
        <v>0</v>
      </c>
      <c r="R44" s="190">
        <f t="shared" si="8"/>
        <v>0</v>
      </c>
      <c r="S44" s="190">
        <f t="shared" si="8"/>
        <v>0</v>
      </c>
      <c r="T44" s="190">
        <f t="shared" si="8"/>
        <v>0</v>
      </c>
      <c r="U44" s="190">
        <f t="shared" si="8"/>
        <v>0</v>
      </c>
      <c r="V44" s="190">
        <f t="shared" si="8"/>
        <v>0</v>
      </c>
      <c r="W44" s="190">
        <f t="shared" si="8"/>
        <v>0</v>
      </c>
      <c r="X44" s="190">
        <f t="shared" si="8"/>
        <v>0</v>
      </c>
      <c r="Y44" s="190">
        <f t="shared" si="8"/>
        <v>0</v>
      </c>
      <c r="Z44" s="190">
        <f t="shared" si="8"/>
        <v>0</v>
      </c>
      <c r="AA44" s="190">
        <f t="shared" si="8"/>
        <v>0</v>
      </c>
      <c r="AB44" s="190">
        <f t="shared" si="8"/>
        <v>0</v>
      </c>
      <c r="AC44" s="190">
        <f t="shared" si="8"/>
        <v>0</v>
      </c>
      <c r="AD44" s="190">
        <f t="shared" si="8"/>
        <v>0</v>
      </c>
      <c r="AE44" s="190">
        <f t="shared" si="8"/>
        <v>0</v>
      </c>
      <c r="AF44" s="190">
        <f t="shared" si="8"/>
        <v>0</v>
      </c>
      <c r="AG44" s="190">
        <f t="shared" si="8"/>
        <v>0</v>
      </c>
      <c r="AH44" s="190">
        <f t="shared" si="8"/>
        <v>0</v>
      </c>
      <c r="AI44" s="190">
        <f t="shared" si="8"/>
        <v>0</v>
      </c>
      <c r="AJ44" s="190">
        <f t="shared" ref="AJ44:BA44" si="9">SUM(AJ38:AJ40)</f>
        <v>0</v>
      </c>
      <c r="AK44" s="190">
        <f t="shared" si="9"/>
        <v>0</v>
      </c>
      <c r="AL44" s="190">
        <f t="shared" si="9"/>
        <v>0</v>
      </c>
      <c r="AM44" s="190">
        <f t="shared" si="9"/>
        <v>0</v>
      </c>
      <c r="AN44" s="190">
        <f t="shared" si="9"/>
        <v>0</v>
      </c>
      <c r="AO44" s="190">
        <f t="shared" si="9"/>
        <v>0</v>
      </c>
      <c r="AP44" s="190">
        <f t="shared" si="9"/>
        <v>0</v>
      </c>
      <c r="AQ44" s="190">
        <f t="shared" si="9"/>
        <v>0</v>
      </c>
      <c r="AR44" s="190">
        <f t="shared" si="9"/>
        <v>0</v>
      </c>
      <c r="AS44" s="190">
        <f t="shared" si="9"/>
        <v>0</v>
      </c>
      <c r="AT44" s="190">
        <f t="shared" si="9"/>
        <v>0</v>
      </c>
      <c r="AU44" s="190">
        <f t="shared" si="9"/>
        <v>0</v>
      </c>
      <c r="AV44" s="190">
        <f t="shared" si="9"/>
        <v>0</v>
      </c>
      <c r="AW44" s="190">
        <f t="shared" si="9"/>
        <v>0</v>
      </c>
      <c r="AX44" s="190">
        <f t="shared" si="9"/>
        <v>0</v>
      </c>
      <c r="AY44" s="190">
        <f t="shared" si="9"/>
        <v>0</v>
      </c>
      <c r="AZ44" s="190">
        <f t="shared" si="9"/>
        <v>0</v>
      </c>
      <c r="BA44" s="190">
        <f t="shared" si="9"/>
        <v>0</v>
      </c>
      <c r="BB44" s="8"/>
    </row>
    <row r="45" spans="1:54" ht="12" customHeight="1" x14ac:dyDescent="0.2">
      <c r="A45" s="8"/>
      <c r="B45" s="8"/>
      <c r="C45" s="26" t="s">
        <v>329</v>
      </c>
      <c r="D45" s="344" t="s">
        <v>330</v>
      </c>
      <c r="E45" s="344" t="s">
        <v>330</v>
      </c>
      <c r="F45" s="344" t="s">
        <v>330</v>
      </c>
      <c r="G45" s="344"/>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8"/>
    </row>
    <row r="46" spans="1:54" ht="12" customHeight="1" x14ac:dyDescent="0.2">
      <c r="A46" s="8"/>
      <c r="B46" s="8"/>
      <c r="C46" s="8"/>
      <c r="D46" s="34"/>
      <c r="E46" s="34"/>
      <c r="F46" s="34"/>
      <c r="G46" s="34"/>
      <c r="I46" s="8"/>
      <c r="BB46" s="8"/>
    </row>
    <row r="47" spans="1:54" ht="12" customHeight="1" x14ac:dyDescent="0.2">
      <c r="A47" s="8"/>
      <c r="B47" s="52" t="s">
        <v>83</v>
      </c>
      <c r="C47" s="52"/>
      <c r="D47" s="34"/>
      <c r="E47" s="34"/>
      <c r="F47" s="34"/>
      <c r="G47" s="34"/>
      <c r="I47" s="8"/>
      <c r="BB47" s="8"/>
    </row>
    <row r="48" spans="1:54" ht="12" customHeight="1" x14ac:dyDescent="0.2">
      <c r="A48" s="8"/>
      <c r="B48" s="8"/>
      <c r="C48" s="8" t="s">
        <v>282</v>
      </c>
      <c r="D48" s="323">
        <f>ROUND((D38*1.03),0)</f>
        <v>0</v>
      </c>
      <c r="E48" s="323">
        <f>ROUND((E38*1.03),0)</f>
        <v>0</v>
      </c>
      <c r="F48" s="323">
        <f t="shared" ref="F48:M48" si="10">ROUND((F38*1.03),0)</f>
        <v>0</v>
      </c>
      <c r="G48" s="323">
        <f t="shared" si="10"/>
        <v>0</v>
      </c>
      <c r="H48" s="323">
        <f t="shared" si="10"/>
        <v>0</v>
      </c>
      <c r="I48" s="323">
        <f t="shared" si="10"/>
        <v>0</v>
      </c>
      <c r="J48" s="323">
        <f t="shared" si="10"/>
        <v>0</v>
      </c>
      <c r="K48" s="323">
        <f t="shared" si="10"/>
        <v>0</v>
      </c>
      <c r="L48" s="323">
        <f t="shared" si="10"/>
        <v>0</v>
      </c>
      <c r="M48" s="323">
        <f t="shared" si="10"/>
        <v>0</v>
      </c>
      <c r="N48" s="323">
        <f t="shared" ref="N48:BA48" si="11">ROUND((N38*1.03),0)</f>
        <v>0</v>
      </c>
      <c r="O48" s="323">
        <f t="shared" si="11"/>
        <v>0</v>
      </c>
      <c r="P48" s="323">
        <f t="shared" si="11"/>
        <v>0</v>
      </c>
      <c r="Q48" s="323">
        <f t="shared" si="11"/>
        <v>0</v>
      </c>
      <c r="R48" s="323">
        <f t="shared" si="11"/>
        <v>0</v>
      </c>
      <c r="S48" s="323">
        <f t="shared" si="11"/>
        <v>0</v>
      </c>
      <c r="T48" s="323">
        <f t="shared" si="11"/>
        <v>0</v>
      </c>
      <c r="U48" s="323">
        <f t="shared" si="11"/>
        <v>0</v>
      </c>
      <c r="V48" s="323">
        <f t="shared" si="11"/>
        <v>0</v>
      </c>
      <c r="W48" s="323">
        <f t="shared" si="11"/>
        <v>0</v>
      </c>
      <c r="X48" s="323">
        <f t="shared" si="11"/>
        <v>0</v>
      </c>
      <c r="Y48" s="323">
        <f t="shared" si="11"/>
        <v>0</v>
      </c>
      <c r="Z48" s="323">
        <f t="shared" si="11"/>
        <v>0</v>
      </c>
      <c r="AA48" s="323">
        <f t="shared" si="11"/>
        <v>0</v>
      </c>
      <c r="AB48" s="323">
        <f t="shared" si="11"/>
        <v>0</v>
      </c>
      <c r="AC48" s="323">
        <f t="shared" si="11"/>
        <v>0</v>
      </c>
      <c r="AD48" s="323">
        <f t="shared" si="11"/>
        <v>0</v>
      </c>
      <c r="AE48" s="323">
        <f t="shared" si="11"/>
        <v>0</v>
      </c>
      <c r="AF48" s="323">
        <f t="shared" si="11"/>
        <v>0</v>
      </c>
      <c r="AG48" s="323">
        <f t="shared" si="11"/>
        <v>0</v>
      </c>
      <c r="AH48" s="323">
        <f t="shared" si="11"/>
        <v>0</v>
      </c>
      <c r="AI48" s="323">
        <f t="shared" si="11"/>
        <v>0</v>
      </c>
      <c r="AJ48" s="323">
        <f t="shared" si="11"/>
        <v>0</v>
      </c>
      <c r="AK48" s="323">
        <f t="shared" si="11"/>
        <v>0</v>
      </c>
      <c r="AL48" s="323">
        <f t="shared" si="11"/>
        <v>0</v>
      </c>
      <c r="AM48" s="323">
        <f t="shared" si="11"/>
        <v>0</v>
      </c>
      <c r="AN48" s="323">
        <f t="shared" si="11"/>
        <v>0</v>
      </c>
      <c r="AO48" s="323">
        <f t="shared" si="11"/>
        <v>0</v>
      </c>
      <c r="AP48" s="323">
        <f t="shared" si="11"/>
        <v>0</v>
      </c>
      <c r="AQ48" s="323">
        <f t="shared" si="11"/>
        <v>0</v>
      </c>
      <c r="AR48" s="323">
        <f t="shared" si="11"/>
        <v>0</v>
      </c>
      <c r="AS48" s="323">
        <f t="shared" si="11"/>
        <v>0</v>
      </c>
      <c r="AT48" s="323">
        <f t="shared" si="11"/>
        <v>0</v>
      </c>
      <c r="AU48" s="323">
        <f t="shared" si="11"/>
        <v>0</v>
      </c>
      <c r="AV48" s="323">
        <f t="shared" si="11"/>
        <v>0</v>
      </c>
      <c r="AW48" s="323">
        <f t="shared" si="11"/>
        <v>0</v>
      </c>
      <c r="AX48" s="323">
        <f t="shared" si="11"/>
        <v>0</v>
      </c>
      <c r="AY48" s="323">
        <f t="shared" si="11"/>
        <v>0</v>
      </c>
      <c r="AZ48" s="323">
        <f t="shared" si="11"/>
        <v>0</v>
      </c>
      <c r="BA48" s="323">
        <f t="shared" si="11"/>
        <v>0</v>
      </c>
      <c r="BB48" s="8"/>
    </row>
    <row r="49" spans="1:54" ht="12" customHeight="1" x14ac:dyDescent="0.2">
      <c r="A49" s="124"/>
      <c r="B49" s="8"/>
      <c r="C49" s="8" t="s">
        <v>72</v>
      </c>
      <c r="D49" s="323">
        <f>ROUND((D39*1.03),0)</f>
        <v>0</v>
      </c>
      <c r="E49" s="323">
        <f t="shared" ref="E49:M49" si="12">ROUND((E39*1.03),0)</f>
        <v>0</v>
      </c>
      <c r="F49" s="323">
        <f t="shared" si="12"/>
        <v>0</v>
      </c>
      <c r="G49" s="323">
        <f t="shared" si="12"/>
        <v>0</v>
      </c>
      <c r="H49" s="323">
        <f t="shared" si="12"/>
        <v>0</v>
      </c>
      <c r="I49" s="323">
        <f t="shared" si="12"/>
        <v>0</v>
      </c>
      <c r="J49" s="323">
        <f t="shared" si="12"/>
        <v>0</v>
      </c>
      <c r="K49" s="323">
        <f t="shared" si="12"/>
        <v>0</v>
      </c>
      <c r="L49" s="323">
        <f t="shared" si="12"/>
        <v>0</v>
      </c>
      <c r="M49" s="323">
        <f t="shared" si="12"/>
        <v>0</v>
      </c>
      <c r="N49" s="323">
        <f t="shared" ref="N49:BA49" si="13">ROUND((N39*1.03),0)</f>
        <v>0</v>
      </c>
      <c r="O49" s="323">
        <f t="shared" si="13"/>
        <v>0</v>
      </c>
      <c r="P49" s="323">
        <f t="shared" si="13"/>
        <v>0</v>
      </c>
      <c r="Q49" s="323">
        <f t="shared" si="13"/>
        <v>0</v>
      </c>
      <c r="R49" s="323">
        <f t="shared" si="13"/>
        <v>0</v>
      </c>
      <c r="S49" s="323">
        <f t="shared" si="13"/>
        <v>0</v>
      </c>
      <c r="T49" s="323">
        <f t="shared" si="13"/>
        <v>0</v>
      </c>
      <c r="U49" s="323">
        <f t="shared" si="13"/>
        <v>0</v>
      </c>
      <c r="V49" s="323">
        <f t="shared" si="13"/>
        <v>0</v>
      </c>
      <c r="W49" s="323">
        <f t="shared" si="13"/>
        <v>0</v>
      </c>
      <c r="X49" s="323">
        <f t="shared" si="13"/>
        <v>0</v>
      </c>
      <c r="Y49" s="323">
        <f t="shared" si="13"/>
        <v>0</v>
      </c>
      <c r="Z49" s="323">
        <f t="shared" si="13"/>
        <v>0</v>
      </c>
      <c r="AA49" s="323">
        <f t="shared" si="13"/>
        <v>0</v>
      </c>
      <c r="AB49" s="323">
        <f t="shared" si="13"/>
        <v>0</v>
      </c>
      <c r="AC49" s="323">
        <f t="shared" si="13"/>
        <v>0</v>
      </c>
      <c r="AD49" s="323">
        <f t="shared" si="13"/>
        <v>0</v>
      </c>
      <c r="AE49" s="323">
        <f t="shared" si="13"/>
        <v>0</v>
      </c>
      <c r="AF49" s="323">
        <f t="shared" si="13"/>
        <v>0</v>
      </c>
      <c r="AG49" s="323">
        <f t="shared" si="13"/>
        <v>0</v>
      </c>
      <c r="AH49" s="323">
        <f t="shared" si="13"/>
        <v>0</v>
      </c>
      <c r="AI49" s="323">
        <f t="shared" si="13"/>
        <v>0</v>
      </c>
      <c r="AJ49" s="323">
        <f t="shared" si="13"/>
        <v>0</v>
      </c>
      <c r="AK49" s="323">
        <f t="shared" si="13"/>
        <v>0</v>
      </c>
      <c r="AL49" s="323">
        <f t="shared" si="13"/>
        <v>0</v>
      </c>
      <c r="AM49" s="323">
        <f t="shared" si="13"/>
        <v>0</v>
      </c>
      <c r="AN49" s="323">
        <f t="shared" si="13"/>
        <v>0</v>
      </c>
      <c r="AO49" s="323">
        <f t="shared" si="13"/>
        <v>0</v>
      </c>
      <c r="AP49" s="323">
        <f t="shared" si="13"/>
        <v>0</v>
      </c>
      <c r="AQ49" s="323">
        <f t="shared" si="13"/>
        <v>0</v>
      </c>
      <c r="AR49" s="323">
        <f t="shared" si="13"/>
        <v>0</v>
      </c>
      <c r="AS49" s="323">
        <f t="shared" si="13"/>
        <v>0</v>
      </c>
      <c r="AT49" s="323">
        <f t="shared" si="13"/>
        <v>0</v>
      </c>
      <c r="AU49" s="323">
        <f t="shared" si="13"/>
        <v>0</v>
      </c>
      <c r="AV49" s="323">
        <f t="shared" si="13"/>
        <v>0</v>
      </c>
      <c r="AW49" s="323">
        <f t="shared" si="13"/>
        <v>0</v>
      </c>
      <c r="AX49" s="323">
        <f t="shared" si="13"/>
        <v>0</v>
      </c>
      <c r="AY49" s="323">
        <f t="shared" si="13"/>
        <v>0</v>
      </c>
      <c r="AZ49" s="323">
        <f t="shared" si="13"/>
        <v>0</v>
      </c>
      <c r="BA49" s="323">
        <f t="shared" si="13"/>
        <v>0</v>
      </c>
      <c r="BB49" s="8"/>
    </row>
    <row r="50" spans="1:54" ht="12" customHeight="1" x14ac:dyDescent="0.2">
      <c r="A50" s="65"/>
      <c r="B50" s="8"/>
      <c r="C50" s="8" t="s">
        <v>101</v>
      </c>
      <c r="D50" s="323">
        <f>ROUND((D40*1.03),0)</f>
        <v>0</v>
      </c>
      <c r="E50" s="323">
        <f t="shared" ref="E50:M50" si="14">ROUND((E40*1.03),0)</f>
        <v>0</v>
      </c>
      <c r="F50" s="323">
        <f t="shared" si="14"/>
        <v>0</v>
      </c>
      <c r="G50" s="323">
        <f t="shared" si="14"/>
        <v>0</v>
      </c>
      <c r="H50" s="323">
        <f t="shared" si="14"/>
        <v>0</v>
      </c>
      <c r="I50" s="323">
        <f t="shared" si="14"/>
        <v>0</v>
      </c>
      <c r="J50" s="323">
        <f t="shared" si="14"/>
        <v>0</v>
      </c>
      <c r="K50" s="323">
        <f t="shared" si="14"/>
        <v>0</v>
      </c>
      <c r="L50" s="323">
        <f t="shared" si="14"/>
        <v>0</v>
      </c>
      <c r="M50" s="323">
        <f t="shared" si="14"/>
        <v>0</v>
      </c>
      <c r="N50" s="323">
        <f t="shared" ref="N50:BA50" si="15">ROUND((N40*1.03),0)</f>
        <v>0</v>
      </c>
      <c r="O50" s="323">
        <f t="shared" si="15"/>
        <v>0</v>
      </c>
      <c r="P50" s="323">
        <f t="shared" si="15"/>
        <v>0</v>
      </c>
      <c r="Q50" s="323">
        <f t="shared" si="15"/>
        <v>0</v>
      </c>
      <c r="R50" s="323">
        <f t="shared" si="15"/>
        <v>0</v>
      </c>
      <c r="S50" s="323">
        <f t="shared" si="15"/>
        <v>0</v>
      </c>
      <c r="T50" s="323">
        <f t="shared" si="15"/>
        <v>0</v>
      </c>
      <c r="U50" s="323">
        <f t="shared" si="15"/>
        <v>0</v>
      </c>
      <c r="V50" s="323">
        <f t="shared" si="15"/>
        <v>0</v>
      </c>
      <c r="W50" s="323">
        <f t="shared" si="15"/>
        <v>0</v>
      </c>
      <c r="X50" s="323">
        <f t="shared" si="15"/>
        <v>0</v>
      </c>
      <c r="Y50" s="323">
        <f t="shared" si="15"/>
        <v>0</v>
      </c>
      <c r="Z50" s="323">
        <f t="shared" si="15"/>
        <v>0</v>
      </c>
      <c r="AA50" s="323">
        <f t="shared" si="15"/>
        <v>0</v>
      </c>
      <c r="AB50" s="323">
        <f t="shared" si="15"/>
        <v>0</v>
      </c>
      <c r="AC50" s="323">
        <f t="shared" si="15"/>
        <v>0</v>
      </c>
      <c r="AD50" s="323">
        <f t="shared" si="15"/>
        <v>0</v>
      </c>
      <c r="AE50" s="323">
        <f t="shared" si="15"/>
        <v>0</v>
      </c>
      <c r="AF50" s="323">
        <f t="shared" si="15"/>
        <v>0</v>
      </c>
      <c r="AG50" s="323">
        <f t="shared" si="15"/>
        <v>0</v>
      </c>
      <c r="AH50" s="323">
        <f t="shared" si="15"/>
        <v>0</v>
      </c>
      <c r="AI50" s="323">
        <f t="shared" si="15"/>
        <v>0</v>
      </c>
      <c r="AJ50" s="323">
        <f t="shared" si="15"/>
        <v>0</v>
      </c>
      <c r="AK50" s="323">
        <f t="shared" si="15"/>
        <v>0</v>
      </c>
      <c r="AL50" s="323">
        <f t="shared" si="15"/>
        <v>0</v>
      </c>
      <c r="AM50" s="323">
        <f t="shared" si="15"/>
        <v>0</v>
      </c>
      <c r="AN50" s="323">
        <f t="shared" si="15"/>
        <v>0</v>
      </c>
      <c r="AO50" s="323">
        <f t="shared" si="15"/>
        <v>0</v>
      </c>
      <c r="AP50" s="323">
        <f t="shared" si="15"/>
        <v>0</v>
      </c>
      <c r="AQ50" s="323">
        <f t="shared" si="15"/>
        <v>0</v>
      </c>
      <c r="AR50" s="323">
        <f t="shared" si="15"/>
        <v>0</v>
      </c>
      <c r="AS50" s="323">
        <f t="shared" si="15"/>
        <v>0</v>
      </c>
      <c r="AT50" s="323">
        <f t="shared" si="15"/>
        <v>0</v>
      </c>
      <c r="AU50" s="323">
        <f t="shared" si="15"/>
        <v>0</v>
      </c>
      <c r="AV50" s="323">
        <f t="shared" si="15"/>
        <v>0</v>
      </c>
      <c r="AW50" s="323">
        <f t="shared" si="15"/>
        <v>0</v>
      </c>
      <c r="AX50" s="323">
        <f t="shared" si="15"/>
        <v>0</v>
      </c>
      <c r="AY50" s="323">
        <f t="shared" si="15"/>
        <v>0</v>
      </c>
      <c r="AZ50" s="323">
        <f t="shared" si="15"/>
        <v>0</v>
      </c>
      <c r="BA50" s="323">
        <f t="shared" si="15"/>
        <v>0</v>
      </c>
      <c r="BB50" s="8"/>
    </row>
    <row r="51" spans="1:54" ht="12" customHeight="1" x14ac:dyDescent="0.2">
      <c r="A51" s="65"/>
      <c r="B51" s="8"/>
      <c r="C51" s="8"/>
      <c r="D51" s="120"/>
      <c r="E51" s="44"/>
      <c r="F51" s="44"/>
      <c r="G51" s="128"/>
      <c r="BB51" s="8"/>
    </row>
    <row r="52" spans="1:54" ht="12" customHeight="1" x14ac:dyDescent="0.2">
      <c r="A52" s="8"/>
      <c r="B52" s="125" t="s">
        <v>84</v>
      </c>
      <c r="C52" s="125"/>
      <c r="D52" s="191">
        <f>SUM(D48:D50)</f>
        <v>0</v>
      </c>
      <c r="E52" s="191">
        <f>SUM(E48:E50)</f>
        <v>0</v>
      </c>
      <c r="F52" s="191">
        <f>SUM(F48:F50)</f>
        <v>0</v>
      </c>
      <c r="G52" s="191">
        <f>SUM(G48:G50)</f>
        <v>0</v>
      </c>
      <c r="H52" s="191">
        <f t="shared" ref="H52:BA52" si="16">SUM(H48:H50)</f>
        <v>0</v>
      </c>
      <c r="I52" s="191">
        <f t="shared" si="16"/>
        <v>0</v>
      </c>
      <c r="J52" s="191">
        <f t="shared" si="16"/>
        <v>0</v>
      </c>
      <c r="K52" s="191">
        <f>SUM(K48:K50)</f>
        <v>0</v>
      </c>
      <c r="L52" s="191">
        <f t="shared" si="16"/>
        <v>0</v>
      </c>
      <c r="M52" s="191">
        <f t="shared" si="16"/>
        <v>0</v>
      </c>
      <c r="N52" s="191">
        <f t="shared" si="16"/>
        <v>0</v>
      </c>
      <c r="O52" s="191">
        <f t="shared" si="16"/>
        <v>0</v>
      </c>
      <c r="P52" s="191">
        <f t="shared" si="16"/>
        <v>0</v>
      </c>
      <c r="Q52" s="191">
        <f t="shared" si="16"/>
        <v>0</v>
      </c>
      <c r="R52" s="191">
        <f t="shared" si="16"/>
        <v>0</v>
      </c>
      <c r="S52" s="191">
        <f t="shared" si="16"/>
        <v>0</v>
      </c>
      <c r="T52" s="191">
        <f t="shared" si="16"/>
        <v>0</v>
      </c>
      <c r="U52" s="191">
        <f t="shared" si="16"/>
        <v>0</v>
      </c>
      <c r="V52" s="191">
        <f t="shared" si="16"/>
        <v>0</v>
      </c>
      <c r="W52" s="191">
        <f t="shared" si="16"/>
        <v>0</v>
      </c>
      <c r="X52" s="191">
        <f t="shared" si="16"/>
        <v>0</v>
      </c>
      <c r="Y52" s="191">
        <f t="shared" si="16"/>
        <v>0</v>
      </c>
      <c r="Z52" s="191">
        <f t="shared" si="16"/>
        <v>0</v>
      </c>
      <c r="AA52" s="191">
        <f t="shared" si="16"/>
        <v>0</v>
      </c>
      <c r="AB52" s="191">
        <f t="shared" si="16"/>
        <v>0</v>
      </c>
      <c r="AC52" s="191">
        <f t="shared" si="16"/>
        <v>0</v>
      </c>
      <c r="AD52" s="191">
        <f t="shared" si="16"/>
        <v>0</v>
      </c>
      <c r="AE52" s="191">
        <f t="shared" si="16"/>
        <v>0</v>
      </c>
      <c r="AF52" s="191">
        <f t="shared" si="16"/>
        <v>0</v>
      </c>
      <c r="AG52" s="191">
        <f t="shared" si="16"/>
        <v>0</v>
      </c>
      <c r="AH52" s="191">
        <f t="shared" si="16"/>
        <v>0</v>
      </c>
      <c r="AI52" s="191">
        <f t="shared" si="16"/>
        <v>0</v>
      </c>
      <c r="AJ52" s="191">
        <f t="shared" si="16"/>
        <v>0</v>
      </c>
      <c r="AK52" s="191">
        <f t="shared" si="16"/>
        <v>0</v>
      </c>
      <c r="AL52" s="191">
        <f t="shared" si="16"/>
        <v>0</v>
      </c>
      <c r="AM52" s="191">
        <f t="shared" si="16"/>
        <v>0</v>
      </c>
      <c r="AN52" s="191">
        <f t="shared" si="16"/>
        <v>0</v>
      </c>
      <c r="AO52" s="191">
        <f t="shared" si="16"/>
        <v>0</v>
      </c>
      <c r="AP52" s="191">
        <f t="shared" si="16"/>
        <v>0</v>
      </c>
      <c r="AQ52" s="191">
        <f t="shared" si="16"/>
        <v>0</v>
      </c>
      <c r="AR52" s="191">
        <f t="shared" si="16"/>
        <v>0</v>
      </c>
      <c r="AS52" s="191">
        <f t="shared" si="16"/>
        <v>0</v>
      </c>
      <c r="AT52" s="191">
        <f t="shared" si="16"/>
        <v>0</v>
      </c>
      <c r="AU52" s="191">
        <f t="shared" si="16"/>
        <v>0</v>
      </c>
      <c r="AV52" s="191">
        <f t="shared" si="16"/>
        <v>0</v>
      </c>
      <c r="AW52" s="191">
        <f t="shared" si="16"/>
        <v>0</v>
      </c>
      <c r="AX52" s="191">
        <f t="shared" si="16"/>
        <v>0</v>
      </c>
      <c r="AY52" s="191">
        <f t="shared" si="16"/>
        <v>0</v>
      </c>
      <c r="AZ52" s="191">
        <f t="shared" si="16"/>
        <v>0</v>
      </c>
      <c r="BA52" s="191">
        <f t="shared" si="16"/>
        <v>0</v>
      </c>
      <c r="BB52" s="8"/>
    </row>
    <row r="53" spans="1:54" ht="12" customHeight="1" x14ac:dyDescent="0.2">
      <c r="A53" s="8"/>
      <c r="B53" s="8"/>
      <c r="C53" s="26" t="s">
        <v>329</v>
      </c>
      <c r="D53" s="344" t="s">
        <v>330</v>
      </c>
      <c r="E53" s="344" t="s">
        <v>330</v>
      </c>
      <c r="F53" s="344" t="s">
        <v>330</v>
      </c>
      <c r="G53" s="346"/>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131"/>
    </row>
    <row r="54" spans="1:54" ht="12" customHeight="1" x14ac:dyDescent="0.2">
      <c r="A54" s="8"/>
      <c r="B54" s="8"/>
      <c r="C54" s="8"/>
      <c r="D54" s="192"/>
      <c r="E54" s="193"/>
      <c r="F54" s="193"/>
      <c r="G54" s="194"/>
      <c r="BB54" s="8"/>
    </row>
    <row r="55" spans="1:54" ht="12" customHeight="1" x14ac:dyDescent="0.2">
      <c r="A55" s="60" t="s">
        <v>80</v>
      </c>
      <c r="B55" s="8"/>
      <c r="C55" s="8"/>
      <c r="D55" s="121"/>
      <c r="E55" s="61"/>
      <c r="F55" s="61"/>
      <c r="G55" s="129"/>
      <c r="BB55" s="8"/>
    </row>
    <row r="56" spans="1:54" ht="12" customHeight="1" x14ac:dyDescent="0.2">
      <c r="A56" s="8"/>
      <c r="B56" s="8"/>
      <c r="C56" s="8"/>
      <c r="D56" s="114"/>
      <c r="E56" s="119"/>
      <c r="F56" s="119"/>
      <c r="G56" s="127"/>
      <c r="BB56" s="8"/>
    </row>
    <row r="57" spans="1:54" ht="12" customHeight="1" x14ac:dyDescent="0.2">
      <c r="A57" s="8"/>
      <c r="B57" s="52" t="s">
        <v>85</v>
      </c>
      <c r="C57" s="8"/>
      <c r="D57" s="30">
        <f>IF(D52=0,0,D33/D52)</f>
        <v>0</v>
      </c>
      <c r="E57" s="30">
        <f t="shared" ref="E57:AI57" si="17">IF(E52=0,0,E33/E52)</f>
        <v>0</v>
      </c>
      <c r="F57" s="30">
        <f t="shared" si="17"/>
        <v>0</v>
      </c>
      <c r="G57" s="30">
        <f t="shared" si="17"/>
        <v>0</v>
      </c>
      <c r="H57" s="30">
        <f t="shared" si="17"/>
        <v>0</v>
      </c>
      <c r="I57" s="30">
        <f t="shared" si="17"/>
        <v>0</v>
      </c>
      <c r="J57" s="30">
        <f t="shared" si="17"/>
        <v>0</v>
      </c>
      <c r="K57" s="30">
        <f t="shared" si="17"/>
        <v>0</v>
      </c>
      <c r="L57" s="30">
        <f t="shared" si="17"/>
        <v>0</v>
      </c>
      <c r="M57" s="30">
        <f>IF(M52=0,0,M33/M52)</f>
        <v>0</v>
      </c>
      <c r="N57" s="30">
        <f t="shared" si="17"/>
        <v>0</v>
      </c>
      <c r="O57" s="30">
        <f t="shared" si="17"/>
        <v>0</v>
      </c>
      <c r="P57" s="30">
        <f t="shared" si="17"/>
        <v>0</v>
      </c>
      <c r="Q57" s="30">
        <f t="shared" si="17"/>
        <v>0</v>
      </c>
      <c r="R57" s="30">
        <f t="shared" si="17"/>
        <v>0</v>
      </c>
      <c r="S57" s="30">
        <f t="shared" si="17"/>
        <v>0</v>
      </c>
      <c r="T57" s="30">
        <f t="shared" si="17"/>
        <v>0</v>
      </c>
      <c r="U57" s="30">
        <f t="shared" si="17"/>
        <v>0</v>
      </c>
      <c r="V57" s="30">
        <f t="shared" si="17"/>
        <v>0</v>
      </c>
      <c r="W57" s="30">
        <f t="shared" si="17"/>
        <v>0</v>
      </c>
      <c r="X57" s="30">
        <f t="shared" si="17"/>
        <v>0</v>
      </c>
      <c r="Y57" s="30">
        <f t="shared" si="17"/>
        <v>0</v>
      </c>
      <c r="Z57" s="30">
        <f t="shared" si="17"/>
        <v>0</v>
      </c>
      <c r="AA57" s="30">
        <f t="shared" si="17"/>
        <v>0</v>
      </c>
      <c r="AB57" s="30">
        <f t="shared" si="17"/>
        <v>0</v>
      </c>
      <c r="AC57" s="30">
        <f t="shared" si="17"/>
        <v>0</v>
      </c>
      <c r="AD57" s="30">
        <f t="shared" si="17"/>
        <v>0</v>
      </c>
      <c r="AE57" s="30">
        <f t="shared" si="17"/>
        <v>0</v>
      </c>
      <c r="AF57" s="30">
        <f t="shared" si="17"/>
        <v>0</v>
      </c>
      <c r="AG57" s="30">
        <f t="shared" si="17"/>
        <v>0</v>
      </c>
      <c r="AH57" s="30">
        <f t="shared" si="17"/>
        <v>0</v>
      </c>
      <c r="AI57" s="30">
        <f t="shared" si="17"/>
        <v>0</v>
      </c>
      <c r="AJ57" s="30">
        <f t="shared" ref="AJ57:BA57" si="18">IF(AJ52=0,0,AJ33/AJ52)</f>
        <v>0</v>
      </c>
      <c r="AK57" s="30">
        <f t="shared" si="18"/>
        <v>0</v>
      </c>
      <c r="AL57" s="30">
        <f t="shared" si="18"/>
        <v>0</v>
      </c>
      <c r="AM57" s="30">
        <f t="shared" si="18"/>
        <v>0</v>
      </c>
      <c r="AN57" s="30">
        <f t="shared" si="18"/>
        <v>0</v>
      </c>
      <c r="AO57" s="30">
        <f t="shared" si="18"/>
        <v>0</v>
      </c>
      <c r="AP57" s="30">
        <f t="shared" si="18"/>
        <v>0</v>
      </c>
      <c r="AQ57" s="30">
        <f t="shared" si="18"/>
        <v>0</v>
      </c>
      <c r="AR57" s="30">
        <f t="shared" si="18"/>
        <v>0</v>
      </c>
      <c r="AS57" s="30">
        <f t="shared" si="18"/>
        <v>0</v>
      </c>
      <c r="AT57" s="30">
        <f t="shared" si="18"/>
        <v>0</v>
      </c>
      <c r="AU57" s="30">
        <f t="shared" si="18"/>
        <v>0</v>
      </c>
      <c r="AV57" s="30">
        <f t="shared" si="18"/>
        <v>0</v>
      </c>
      <c r="AW57" s="30">
        <f t="shared" si="18"/>
        <v>0</v>
      </c>
      <c r="AX57" s="30">
        <f t="shared" si="18"/>
        <v>0</v>
      </c>
      <c r="AY57" s="30">
        <f t="shared" si="18"/>
        <v>0</v>
      </c>
      <c r="AZ57" s="30">
        <f t="shared" si="18"/>
        <v>0</v>
      </c>
      <c r="BA57" s="30">
        <f t="shared" si="18"/>
        <v>0</v>
      </c>
      <c r="BB57" s="8"/>
    </row>
    <row r="58" spans="1:54" ht="12" customHeight="1" x14ac:dyDescent="0.2">
      <c r="A58" s="8"/>
      <c r="B58" s="8"/>
      <c r="C58" s="8"/>
      <c r="D58" s="122"/>
      <c r="E58" s="15"/>
      <c r="F58" s="15"/>
      <c r="G58" s="130"/>
      <c r="BB58" s="8"/>
    </row>
    <row r="59" spans="1:54" ht="12" customHeight="1" x14ac:dyDescent="0.2">
      <c r="A59" s="8"/>
      <c r="B59" s="52" t="s">
        <v>86</v>
      </c>
      <c r="C59" s="8"/>
      <c r="D59" s="114"/>
      <c r="E59" s="16"/>
      <c r="F59" s="16"/>
      <c r="G59" s="127"/>
      <c r="BB59" s="8"/>
    </row>
    <row r="60" spans="1:54" ht="12" customHeight="1" x14ac:dyDescent="0.2">
      <c r="A60" s="8"/>
      <c r="B60" s="8"/>
      <c r="C60" s="8" t="s">
        <v>283</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8"/>
    </row>
    <row r="61" spans="1:54" ht="12" customHeight="1" x14ac:dyDescent="0.2">
      <c r="A61" s="8"/>
      <c r="B61" s="8"/>
      <c r="C61" s="8" t="s">
        <v>44</v>
      </c>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8"/>
    </row>
    <row r="62" spans="1:54" ht="12" customHeight="1" x14ac:dyDescent="0.2">
      <c r="A62" s="8"/>
      <c r="B62" s="8"/>
      <c r="C62" s="8" t="s">
        <v>45</v>
      </c>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8"/>
    </row>
    <row r="63" spans="1:54" ht="12" customHeight="1" x14ac:dyDescent="0.2">
      <c r="A63" s="8"/>
      <c r="B63" s="52"/>
      <c r="C63" s="8"/>
      <c r="D63" s="12"/>
      <c r="E63" s="12"/>
      <c r="F63" s="12"/>
      <c r="G63" s="12"/>
      <c r="BB63" s="8"/>
    </row>
    <row r="64" spans="1:54" ht="12" customHeight="1" x14ac:dyDescent="0.2">
      <c r="C64" s="187" t="s">
        <v>310</v>
      </c>
      <c r="D64" s="62"/>
      <c r="E64" s="62"/>
      <c r="F64" s="62"/>
      <c r="G64" s="62"/>
      <c r="BB64" s="123"/>
    </row>
    <row r="65" spans="1:54" ht="45" customHeight="1" x14ac:dyDescent="0.2">
      <c r="C65" s="565" t="s">
        <v>328</v>
      </c>
      <c r="D65" s="565"/>
      <c r="E65" s="565"/>
      <c r="F65" s="565"/>
      <c r="G65" s="565"/>
      <c r="H65" s="565"/>
      <c r="BB65" s="182"/>
    </row>
    <row r="66" spans="1:54" ht="12" customHeight="1" thickBot="1" x14ac:dyDescent="0.25">
      <c r="C66" s="202"/>
      <c r="D66" s="202"/>
      <c r="E66" s="202"/>
      <c r="F66" s="202"/>
      <c r="G66" s="202"/>
      <c r="BB66" s="202"/>
    </row>
    <row r="67" spans="1:54" ht="57.95" customHeight="1" thickBot="1" x14ac:dyDescent="0.25">
      <c r="B67" s="202"/>
      <c r="C67" s="562" t="s">
        <v>327</v>
      </c>
      <c r="D67" s="563"/>
      <c r="E67" s="563"/>
      <c r="F67" s="563"/>
      <c r="G67" s="563"/>
      <c r="H67" s="564"/>
      <c r="I67" s="63"/>
    </row>
    <row r="68" spans="1:54" ht="12" customHeight="1" x14ac:dyDescent="0.2">
      <c r="D68" s="3"/>
      <c r="E68" s="37"/>
      <c r="F68" s="37"/>
      <c r="G68" s="37"/>
      <c r="BB68" s="37"/>
    </row>
    <row r="69" spans="1:54" ht="12" customHeight="1" x14ac:dyDescent="0.2">
      <c r="A69" s="64" t="s">
        <v>95</v>
      </c>
      <c r="B69" s="17"/>
      <c r="C69" s="17"/>
      <c r="D69" s="4"/>
      <c r="E69" s="34"/>
      <c r="F69" s="34"/>
      <c r="G69" s="8"/>
      <c r="BB69" s="8"/>
    </row>
    <row r="70" spans="1:54" ht="12" customHeight="1" x14ac:dyDescent="0.2">
      <c r="A70" s="60"/>
      <c r="B70" s="8"/>
      <c r="C70" s="8"/>
      <c r="D70" s="34"/>
      <c r="E70" s="34"/>
      <c r="F70" s="34"/>
      <c r="G70" s="8"/>
      <c r="BB70" s="8"/>
    </row>
    <row r="71" spans="1:54" ht="12" customHeight="1" x14ac:dyDescent="0.2">
      <c r="A71" s="60"/>
      <c r="B71" s="8"/>
      <c r="C71" s="8" t="s">
        <v>333</v>
      </c>
      <c r="D71" s="425">
        <f>D33</f>
        <v>0</v>
      </c>
      <c r="E71" s="425">
        <f t="shared" ref="E71:BA71" si="19">E33</f>
        <v>0</v>
      </c>
      <c r="F71" s="425">
        <f t="shared" si="19"/>
        <v>0</v>
      </c>
      <c r="G71" s="425">
        <f t="shared" si="19"/>
        <v>0</v>
      </c>
      <c r="H71" s="425">
        <f t="shared" si="19"/>
        <v>0</v>
      </c>
      <c r="I71" s="425">
        <f t="shared" si="19"/>
        <v>0</v>
      </c>
      <c r="J71" s="425">
        <f t="shared" si="19"/>
        <v>0</v>
      </c>
      <c r="K71" s="425">
        <f t="shared" si="19"/>
        <v>0</v>
      </c>
      <c r="L71" s="425">
        <f t="shared" si="19"/>
        <v>0</v>
      </c>
      <c r="M71" s="425">
        <f t="shared" si="19"/>
        <v>0</v>
      </c>
      <c r="N71" s="425">
        <f t="shared" si="19"/>
        <v>0</v>
      </c>
      <c r="O71" s="425">
        <f t="shared" si="19"/>
        <v>0</v>
      </c>
      <c r="P71" s="425">
        <f t="shared" si="19"/>
        <v>0</v>
      </c>
      <c r="Q71" s="425">
        <f t="shared" si="19"/>
        <v>0</v>
      </c>
      <c r="R71" s="425">
        <f t="shared" si="19"/>
        <v>0</v>
      </c>
      <c r="S71" s="425">
        <f t="shared" si="19"/>
        <v>0</v>
      </c>
      <c r="T71" s="425">
        <f t="shared" si="19"/>
        <v>0</v>
      </c>
      <c r="U71" s="425">
        <f t="shared" si="19"/>
        <v>0</v>
      </c>
      <c r="V71" s="425">
        <f t="shared" si="19"/>
        <v>0</v>
      </c>
      <c r="W71" s="425">
        <f t="shared" si="19"/>
        <v>0</v>
      </c>
      <c r="X71" s="425">
        <f t="shared" si="19"/>
        <v>0</v>
      </c>
      <c r="Y71" s="425">
        <f t="shared" si="19"/>
        <v>0</v>
      </c>
      <c r="Z71" s="425">
        <f t="shared" si="19"/>
        <v>0</v>
      </c>
      <c r="AA71" s="425">
        <f t="shared" si="19"/>
        <v>0</v>
      </c>
      <c r="AB71" s="425">
        <f t="shared" si="19"/>
        <v>0</v>
      </c>
      <c r="AC71" s="425">
        <f t="shared" si="19"/>
        <v>0</v>
      </c>
      <c r="AD71" s="425">
        <f t="shared" si="19"/>
        <v>0</v>
      </c>
      <c r="AE71" s="425">
        <f t="shared" si="19"/>
        <v>0</v>
      </c>
      <c r="AF71" s="425">
        <f t="shared" si="19"/>
        <v>0</v>
      </c>
      <c r="AG71" s="425">
        <f t="shared" si="19"/>
        <v>0</v>
      </c>
      <c r="AH71" s="425">
        <f t="shared" si="19"/>
        <v>0</v>
      </c>
      <c r="AI71" s="425">
        <f t="shared" si="19"/>
        <v>0</v>
      </c>
      <c r="AJ71" s="425">
        <f t="shared" si="19"/>
        <v>0</v>
      </c>
      <c r="AK71" s="425">
        <f t="shared" si="19"/>
        <v>0</v>
      </c>
      <c r="AL71" s="425">
        <f t="shared" si="19"/>
        <v>0</v>
      </c>
      <c r="AM71" s="425">
        <f t="shared" si="19"/>
        <v>0</v>
      </c>
      <c r="AN71" s="425">
        <f t="shared" si="19"/>
        <v>0</v>
      </c>
      <c r="AO71" s="425">
        <f t="shared" si="19"/>
        <v>0</v>
      </c>
      <c r="AP71" s="425">
        <f t="shared" si="19"/>
        <v>0</v>
      </c>
      <c r="AQ71" s="425">
        <f t="shared" si="19"/>
        <v>0</v>
      </c>
      <c r="AR71" s="425">
        <f t="shared" si="19"/>
        <v>0</v>
      </c>
      <c r="AS71" s="425">
        <f t="shared" si="19"/>
        <v>0</v>
      </c>
      <c r="AT71" s="425">
        <f t="shared" si="19"/>
        <v>0</v>
      </c>
      <c r="AU71" s="425">
        <f t="shared" si="19"/>
        <v>0</v>
      </c>
      <c r="AV71" s="425">
        <f t="shared" si="19"/>
        <v>0</v>
      </c>
      <c r="AW71" s="425">
        <f t="shared" si="19"/>
        <v>0</v>
      </c>
      <c r="AX71" s="425">
        <f t="shared" si="19"/>
        <v>0</v>
      </c>
      <c r="AY71" s="425">
        <f t="shared" si="19"/>
        <v>0</v>
      </c>
      <c r="AZ71" s="425">
        <f t="shared" si="19"/>
        <v>0</v>
      </c>
      <c r="BA71" s="425">
        <f t="shared" si="19"/>
        <v>0</v>
      </c>
      <c r="BB71" s="9">
        <f>SUM(D71:BA71)</f>
        <v>0</v>
      </c>
    </row>
    <row r="72" spans="1:54" ht="12" customHeight="1" x14ac:dyDescent="0.2">
      <c r="A72" s="60"/>
      <c r="B72" s="8"/>
      <c r="C72" s="8"/>
      <c r="D72" s="34"/>
      <c r="E72" s="34"/>
      <c r="F72" s="34"/>
      <c r="G72" s="8"/>
      <c r="BB72" s="9"/>
    </row>
    <row r="73" spans="1:54" ht="12" customHeight="1" x14ac:dyDescent="0.2">
      <c r="B73" s="41" t="s">
        <v>16</v>
      </c>
      <c r="D73" s="3"/>
      <c r="E73" s="3"/>
      <c r="F73" s="3"/>
      <c r="BB73" s="9"/>
    </row>
    <row r="74" spans="1:54" ht="12" customHeight="1" x14ac:dyDescent="0.2">
      <c r="C74" s="6" t="s">
        <v>149</v>
      </c>
      <c r="D74" s="105">
        <f>$BB$74*'Salary &amp; FB Exp'!P72</f>
        <v>0</v>
      </c>
      <c r="E74" s="105">
        <f>$BB$74*'Salary &amp; FB Exp'!R72</f>
        <v>0</v>
      </c>
      <c r="F74" s="105">
        <f>$BB$74*'Salary &amp; FB Exp'!T72</f>
        <v>0</v>
      </c>
      <c r="G74" s="105">
        <f>$BB$74*'Salary &amp; FB Exp'!V72</f>
        <v>0</v>
      </c>
      <c r="H74" s="105">
        <f>$BB$74*'Salary &amp; FB Exp'!X72</f>
        <v>0</v>
      </c>
      <c r="I74" s="105">
        <f>$BB$74*'Salary &amp; FB Exp'!Z72</f>
        <v>0</v>
      </c>
      <c r="J74" s="105">
        <f>$BB$74*'Salary &amp; FB Exp'!AB72</f>
        <v>0</v>
      </c>
      <c r="K74" s="105">
        <f>$BB$74*'Salary &amp; FB Exp'!AD72</f>
        <v>0</v>
      </c>
      <c r="L74" s="105">
        <f>$BB$74*'Salary &amp; FB Exp'!AF72</f>
        <v>0</v>
      </c>
      <c r="M74" s="105">
        <f>$BB$74*'Salary &amp; FB Exp'!AH72</f>
        <v>0</v>
      </c>
      <c r="N74" s="105">
        <f>$BB$74*'Salary &amp; FB Exp'!AJ72</f>
        <v>0</v>
      </c>
      <c r="O74" s="105">
        <f>$BB$74*'Salary &amp; FB Exp'!AL72</f>
        <v>0</v>
      </c>
      <c r="P74" s="105">
        <f>$BB$74*'Salary &amp; FB Exp'!AN72</f>
        <v>0</v>
      </c>
      <c r="Q74" s="105">
        <f>$BB$74*'Salary &amp; FB Exp'!AP72</f>
        <v>0</v>
      </c>
      <c r="R74" s="105">
        <f>$BB$74*'Salary &amp; FB Exp'!AR72</f>
        <v>0</v>
      </c>
      <c r="S74" s="105">
        <f>$BB$74*'Salary &amp; FB Exp'!AT72</f>
        <v>0</v>
      </c>
      <c r="T74" s="105">
        <f>$BB$74*'Salary &amp; FB Exp'!AV72</f>
        <v>0</v>
      </c>
      <c r="U74" s="105">
        <f>$BB$74*'Salary &amp; FB Exp'!AX72</f>
        <v>0</v>
      </c>
      <c r="V74" s="105">
        <f>$BB$74*'Salary &amp; FB Exp'!AZ72</f>
        <v>0</v>
      </c>
      <c r="W74" s="105">
        <f>$BB$74*'Salary &amp; FB Exp'!BB72</f>
        <v>0</v>
      </c>
      <c r="X74" s="105">
        <f>$BB$74*'Salary &amp; FB Exp'!BD72</f>
        <v>0</v>
      </c>
      <c r="Y74" s="105">
        <f>$BB$74*'Salary &amp; FB Exp'!BF72</f>
        <v>0</v>
      </c>
      <c r="Z74" s="105">
        <f>$BB$74*'Salary &amp; FB Exp'!BH72</f>
        <v>0</v>
      </c>
      <c r="AA74" s="105">
        <f>$BB$74*'Salary &amp; FB Exp'!BJ72</f>
        <v>0</v>
      </c>
      <c r="AB74" s="105">
        <f>$BB$74*'Salary &amp; FB Exp'!BL72</f>
        <v>0</v>
      </c>
      <c r="AC74" s="105">
        <f>$BB$74*'Salary &amp; FB Exp'!BN72</f>
        <v>0</v>
      </c>
      <c r="AD74" s="105">
        <f>$BB$74*'Salary &amp; FB Exp'!BP72</f>
        <v>0</v>
      </c>
      <c r="AE74" s="105">
        <f>$BB$74*'Salary &amp; FB Exp'!BR72</f>
        <v>0</v>
      </c>
      <c r="AF74" s="105">
        <f>$BB$74*'Salary &amp; FB Exp'!BT72</f>
        <v>0</v>
      </c>
      <c r="AG74" s="105">
        <f>$BB$74*'Salary &amp; FB Exp'!BV72</f>
        <v>0</v>
      </c>
      <c r="AH74" s="105">
        <f>$BB$74*'Salary &amp; FB Exp'!BX72</f>
        <v>0</v>
      </c>
      <c r="AI74" s="105">
        <f>$BB$74*'Salary &amp; FB Exp'!BZ72</f>
        <v>0</v>
      </c>
      <c r="AJ74" s="105">
        <f>$BB$74*'Salary &amp; FB Exp'!CB72</f>
        <v>0</v>
      </c>
      <c r="AK74" s="105">
        <f>$BB$74*'Salary &amp; FB Exp'!CD72</f>
        <v>0</v>
      </c>
      <c r="AL74" s="105">
        <f>$BB$74*'Salary &amp; FB Exp'!CF72</f>
        <v>0</v>
      </c>
      <c r="AM74" s="105">
        <f>$BB$74*'Salary &amp; FB Exp'!CH72</f>
        <v>0</v>
      </c>
      <c r="AN74" s="105">
        <f>$BB$74*'Salary &amp; FB Exp'!CJ72</f>
        <v>0</v>
      </c>
      <c r="AO74" s="105">
        <f>$BB$74*'Salary &amp; FB Exp'!CL72</f>
        <v>0</v>
      </c>
      <c r="AP74" s="105">
        <f>$BB$74*'Salary &amp; FB Exp'!CN72</f>
        <v>0</v>
      </c>
      <c r="AQ74" s="105">
        <f>$BB$74*'Salary &amp; FB Exp'!CP72</f>
        <v>0</v>
      </c>
      <c r="AR74" s="105">
        <f>$BB$74*'Salary &amp; FB Exp'!CR72</f>
        <v>0</v>
      </c>
      <c r="AS74" s="105">
        <f>$BB$74*'Salary &amp; FB Exp'!CT72</f>
        <v>0</v>
      </c>
      <c r="AT74" s="105">
        <f>$BB$74*'Salary &amp; FB Exp'!CV72</f>
        <v>0</v>
      </c>
      <c r="AU74" s="105">
        <f>$BB$74*'Salary &amp; FB Exp'!CX72</f>
        <v>0</v>
      </c>
      <c r="AV74" s="105">
        <f>$BB$74*'Salary &amp; FB Exp'!CZ72</f>
        <v>0</v>
      </c>
      <c r="AW74" s="105">
        <f>$BB$74*'Salary &amp; FB Exp'!DB72</f>
        <v>0</v>
      </c>
      <c r="AX74" s="105">
        <f>$BB$74*'Salary &amp; FB Exp'!DD72</f>
        <v>0</v>
      </c>
      <c r="AY74" s="105">
        <f>$BB$74*'Salary &amp; FB Exp'!DF72</f>
        <v>0</v>
      </c>
      <c r="AZ74" s="105">
        <f>$BB$74*'Salary &amp; FB Exp'!DH72</f>
        <v>0</v>
      </c>
      <c r="BA74" s="105">
        <f>$BB$74*'Salary &amp; FB Exp'!DJ72</f>
        <v>0</v>
      </c>
      <c r="BB74" s="9">
        <f>'Salary &amp; FB Exp'!J65</f>
        <v>0</v>
      </c>
    </row>
    <row r="75" spans="1:54" ht="12" customHeight="1" x14ac:dyDescent="0.2">
      <c r="D75" s="18"/>
      <c r="E75" s="18"/>
      <c r="F75" s="18"/>
      <c r="G75" s="18"/>
    </row>
    <row r="76" spans="1:54" ht="12" customHeight="1" x14ac:dyDescent="0.2">
      <c r="B76" s="41" t="s">
        <v>81</v>
      </c>
      <c r="D76" s="196">
        <f t="shared" ref="D76:AI76" si="20">SUM(D71:D74)</f>
        <v>0</v>
      </c>
      <c r="E76" s="196">
        <f t="shared" si="20"/>
        <v>0</v>
      </c>
      <c r="F76" s="196">
        <f t="shared" si="20"/>
        <v>0</v>
      </c>
      <c r="G76" s="196">
        <f t="shared" si="20"/>
        <v>0</v>
      </c>
      <c r="H76" s="196">
        <f t="shared" si="20"/>
        <v>0</v>
      </c>
      <c r="I76" s="196">
        <f t="shared" si="20"/>
        <v>0</v>
      </c>
      <c r="J76" s="196">
        <f t="shared" si="20"/>
        <v>0</v>
      </c>
      <c r="K76" s="196">
        <f t="shared" si="20"/>
        <v>0</v>
      </c>
      <c r="L76" s="196">
        <f t="shared" si="20"/>
        <v>0</v>
      </c>
      <c r="M76" s="196">
        <f t="shared" si="20"/>
        <v>0</v>
      </c>
      <c r="N76" s="196">
        <f t="shared" si="20"/>
        <v>0</v>
      </c>
      <c r="O76" s="196">
        <f t="shared" si="20"/>
        <v>0</v>
      </c>
      <c r="P76" s="196">
        <f t="shared" si="20"/>
        <v>0</v>
      </c>
      <c r="Q76" s="196">
        <f t="shared" si="20"/>
        <v>0</v>
      </c>
      <c r="R76" s="196">
        <f t="shared" si="20"/>
        <v>0</v>
      </c>
      <c r="S76" s="196">
        <f t="shared" si="20"/>
        <v>0</v>
      </c>
      <c r="T76" s="196">
        <f t="shared" si="20"/>
        <v>0</v>
      </c>
      <c r="U76" s="196">
        <f t="shared" si="20"/>
        <v>0</v>
      </c>
      <c r="V76" s="196">
        <f t="shared" si="20"/>
        <v>0</v>
      </c>
      <c r="W76" s="196">
        <f t="shared" si="20"/>
        <v>0</v>
      </c>
      <c r="X76" s="196">
        <f t="shared" si="20"/>
        <v>0</v>
      </c>
      <c r="Y76" s="196">
        <f t="shared" si="20"/>
        <v>0</v>
      </c>
      <c r="Z76" s="196">
        <f t="shared" si="20"/>
        <v>0</v>
      </c>
      <c r="AA76" s="196">
        <f t="shared" si="20"/>
        <v>0</v>
      </c>
      <c r="AB76" s="196">
        <f t="shared" si="20"/>
        <v>0</v>
      </c>
      <c r="AC76" s="196">
        <f t="shared" si="20"/>
        <v>0</v>
      </c>
      <c r="AD76" s="196">
        <f t="shared" si="20"/>
        <v>0</v>
      </c>
      <c r="AE76" s="196">
        <f t="shared" si="20"/>
        <v>0</v>
      </c>
      <c r="AF76" s="196">
        <f t="shared" si="20"/>
        <v>0</v>
      </c>
      <c r="AG76" s="196">
        <f t="shared" si="20"/>
        <v>0</v>
      </c>
      <c r="AH76" s="196">
        <f t="shared" si="20"/>
        <v>0</v>
      </c>
      <c r="AI76" s="196">
        <f t="shared" si="20"/>
        <v>0</v>
      </c>
      <c r="AJ76" s="196">
        <f t="shared" ref="AJ76:BB76" si="21">SUM(AJ71:AJ74)</f>
        <v>0</v>
      </c>
      <c r="AK76" s="196">
        <f t="shared" si="21"/>
        <v>0</v>
      </c>
      <c r="AL76" s="196">
        <f t="shared" si="21"/>
        <v>0</v>
      </c>
      <c r="AM76" s="196">
        <f t="shared" si="21"/>
        <v>0</v>
      </c>
      <c r="AN76" s="196">
        <f t="shared" si="21"/>
        <v>0</v>
      </c>
      <c r="AO76" s="196">
        <f t="shared" si="21"/>
        <v>0</v>
      </c>
      <c r="AP76" s="196">
        <f t="shared" si="21"/>
        <v>0</v>
      </c>
      <c r="AQ76" s="196">
        <f t="shared" si="21"/>
        <v>0</v>
      </c>
      <c r="AR76" s="196">
        <f t="shared" si="21"/>
        <v>0</v>
      </c>
      <c r="AS76" s="196">
        <f t="shared" si="21"/>
        <v>0</v>
      </c>
      <c r="AT76" s="196">
        <f t="shared" si="21"/>
        <v>0</v>
      </c>
      <c r="AU76" s="196">
        <f t="shared" si="21"/>
        <v>0</v>
      </c>
      <c r="AV76" s="196">
        <f t="shared" si="21"/>
        <v>0</v>
      </c>
      <c r="AW76" s="196">
        <f t="shared" si="21"/>
        <v>0</v>
      </c>
      <c r="AX76" s="196">
        <f t="shared" si="21"/>
        <v>0</v>
      </c>
      <c r="AY76" s="196">
        <f t="shared" si="21"/>
        <v>0</v>
      </c>
      <c r="AZ76" s="196">
        <f t="shared" si="21"/>
        <v>0</v>
      </c>
      <c r="BA76" s="196">
        <f t="shared" si="21"/>
        <v>0</v>
      </c>
      <c r="BB76" s="196">
        <f t="shared" si="21"/>
        <v>0</v>
      </c>
    </row>
    <row r="77" spans="1:54" ht="12" customHeight="1" x14ac:dyDescent="0.2">
      <c r="D77" s="20"/>
      <c r="E77" s="20"/>
      <c r="F77" s="20"/>
      <c r="G77" s="20"/>
      <c r="BB77" s="20"/>
    </row>
    <row r="78" spans="1:54" ht="12" customHeight="1" x14ac:dyDescent="0.2">
      <c r="B78" s="41" t="s">
        <v>21</v>
      </c>
      <c r="D78" s="3"/>
      <c r="E78" s="3"/>
      <c r="F78" s="3"/>
    </row>
    <row r="79" spans="1:54" ht="12" customHeight="1" x14ac:dyDescent="0.2">
      <c r="C79" s="41" t="s">
        <v>288</v>
      </c>
      <c r="D79" s="198">
        <f>-(D48*D60)</f>
        <v>0</v>
      </c>
      <c r="E79" s="198">
        <f t="shared" ref="E79:BA79" si="22">-(E48*E60)</f>
        <v>0</v>
      </c>
      <c r="F79" s="198">
        <f t="shared" si="22"/>
        <v>0</v>
      </c>
      <c r="G79" s="198">
        <f t="shared" si="22"/>
        <v>0</v>
      </c>
      <c r="H79" s="198">
        <f t="shared" si="22"/>
        <v>0</v>
      </c>
      <c r="I79" s="198">
        <f t="shared" si="22"/>
        <v>0</v>
      </c>
      <c r="J79" s="198">
        <f t="shared" si="22"/>
        <v>0</v>
      </c>
      <c r="K79" s="198">
        <f t="shared" si="22"/>
        <v>0</v>
      </c>
      <c r="L79" s="198">
        <f t="shared" si="22"/>
        <v>0</v>
      </c>
      <c r="M79" s="198">
        <f t="shared" si="22"/>
        <v>0</v>
      </c>
      <c r="N79" s="198">
        <f t="shared" si="22"/>
        <v>0</v>
      </c>
      <c r="O79" s="198">
        <f t="shared" si="22"/>
        <v>0</v>
      </c>
      <c r="P79" s="198">
        <f t="shared" si="22"/>
        <v>0</v>
      </c>
      <c r="Q79" s="198">
        <f t="shared" si="22"/>
        <v>0</v>
      </c>
      <c r="R79" s="198">
        <f t="shared" si="22"/>
        <v>0</v>
      </c>
      <c r="S79" s="198">
        <f t="shared" si="22"/>
        <v>0</v>
      </c>
      <c r="T79" s="198">
        <f t="shared" si="22"/>
        <v>0</v>
      </c>
      <c r="U79" s="198">
        <f t="shared" si="22"/>
        <v>0</v>
      </c>
      <c r="V79" s="198">
        <f t="shared" si="22"/>
        <v>0</v>
      </c>
      <c r="W79" s="198">
        <f t="shared" si="22"/>
        <v>0</v>
      </c>
      <c r="X79" s="198">
        <f t="shared" si="22"/>
        <v>0</v>
      </c>
      <c r="Y79" s="198">
        <f t="shared" si="22"/>
        <v>0</v>
      </c>
      <c r="Z79" s="198">
        <f t="shared" si="22"/>
        <v>0</v>
      </c>
      <c r="AA79" s="198">
        <f t="shared" si="22"/>
        <v>0</v>
      </c>
      <c r="AB79" s="198">
        <f t="shared" si="22"/>
        <v>0</v>
      </c>
      <c r="AC79" s="198">
        <f t="shared" si="22"/>
        <v>0</v>
      </c>
      <c r="AD79" s="198">
        <f t="shared" si="22"/>
        <v>0</v>
      </c>
      <c r="AE79" s="198">
        <f t="shared" si="22"/>
        <v>0</v>
      </c>
      <c r="AF79" s="198">
        <f t="shared" si="22"/>
        <v>0</v>
      </c>
      <c r="AG79" s="198">
        <f t="shared" si="22"/>
        <v>0</v>
      </c>
      <c r="AH79" s="198">
        <f t="shared" si="22"/>
        <v>0</v>
      </c>
      <c r="AI79" s="198">
        <f t="shared" si="22"/>
        <v>0</v>
      </c>
      <c r="AJ79" s="198">
        <f t="shared" si="22"/>
        <v>0</v>
      </c>
      <c r="AK79" s="198">
        <f t="shared" si="22"/>
        <v>0</v>
      </c>
      <c r="AL79" s="198">
        <f t="shared" si="22"/>
        <v>0</v>
      </c>
      <c r="AM79" s="198">
        <f t="shared" si="22"/>
        <v>0</v>
      </c>
      <c r="AN79" s="198">
        <f t="shared" si="22"/>
        <v>0</v>
      </c>
      <c r="AO79" s="198">
        <f t="shared" si="22"/>
        <v>0</v>
      </c>
      <c r="AP79" s="198">
        <f t="shared" si="22"/>
        <v>0</v>
      </c>
      <c r="AQ79" s="198">
        <f t="shared" si="22"/>
        <v>0</v>
      </c>
      <c r="AR79" s="198">
        <f t="shared" si="22"/>
        <v>0</v>
      </c>
      <c r="AS79" s="198">
        <f t="shared" si="22"/>
        <v>0</v>
      </c>
      <c r="AT79" s="198">
        <f t="shared" si="22"/>
        <v>0</v>
      </c>
      <c r="AU79" s="198">
        <f t="shared" si="22"/>
        <v>0</v>
      </c>
      <c r="AV79" s="198">
        <f t="shared" si="22"/>
        <v>0</v>
      </c>
      <c r="AW79" s="198">
        <f t="shared" si="22"/>
        <v>0</v>
      </c>
      <c r="AX79" s="198">
        <f t="shared" si="22"/>
        <v>0</v>
      </c>
      <c r="AY79" s="198">
        <f t="shared" si="22"/>
        <v>0</v>
      </c>
      <c r="AZ79" s="198">
        <f t="shared" si="22"/>
        <v>0</v>
      </c>
      <c r="BA79" s="198">
        <f t="shared" si="22"/>
        <v>0</v>
      </c>
      <c r="BB79" s="105">
        <f>SUM(D79:BA79)</f>
        <v>0</v>
      </c>
    </row>
    <row r="80" spans="1:54" ht="12" customHeight="1" x14ac:dyDescent="0.2">
      <c r="C80" s="41" t="s">
        <v>33</v>
      </c>
      <c r="D80" s="198">
        <f>-(D49*D61)</f>
        <v>0</v>
      </c>
      <c r="E80" s="198">
        <f t="shared" ref="E80:BA80" si="23">-(E49*E61)</f>
        <v>0</v>
      </c>
      <c r="F80" s="198">
        <f t="shared" si="23"/>
        <v>0</v>
      </c>
      <c r="G80" s="198">
        <f t="shared" si="23"/>
        <v>0</v>
      </c>
      <c r="H80" s="198">
        <f t="shared" si="23"/>
        <v>0</v>
      </c>
      <c r="I80" s="198">
        <f t="shared" si="23"/>
        <v>0</v>
      </c>
      <c r="J80" s="198">
        <f t="shared" si="23"/>
        <v>0</v>
      </c>
      <c r="K80" s="198">
        <f t="shared" si="23"/>
        <v>0</v>
      </c>
      <c r="L80" s="198">
        <f t="shared" si="23"/>
        <v>0</v>
      </c>
      <c r="M80" s="198">
        <f t="shared" si="23"/>
        <v>0</v>
      </c>
      <c r="N80" s="198">
        <f t="shared" si="23"/>
        <v>0</v>
      </c>
      <c r="O80" s="198">
        <f t="shared" si="23"/>
        <v>0</v>
      </c>
      <c r="P80" s="198">
        <f t="shared" si="23"/>
        <v>0</v>
      </c>
      <c r="Q80" s="198">
        <f t="shared" si="23"/>
        <v>0</v>
      </c>
      <c r="R80" s="198">
        <f t="shared" si="23"/>
        <v>0</v>
      </c>
      <c r="S80" s="198">
        <f t="shared" si="23"/>
        <v>0</v>
      </c>
      <c r="T80" s="198">
        <f t="shared" si="23"/>
        <v>0</v>
      </c>
      <c r="U80" s="198">
        <f t="shared" si="23"/>
        <v>0</v>
      </c>
      <c r="V80" s="198">
        <f t="shared" si="23"/>
        <v>0</v>
      </c>
      <c r="W80" s="198">
        <f t="shared" si="23"/>
        <v>0</v>
      </c>
      <c r="X80" s="198">
        <f t="shared" si="23"/>
        <v>0</v>
      </c>
      <c r="Y80" s="198">
        <f t="shared" si="23"/>
        <v>0</v>
      </c>
      <c r="Z80" s="198">
        <f t="shared" si="23"/>
        <v>0</v>
      </c>
      <c r="AA80" s="198">
        <f t="shared" si="23"/>
        <v>0</v>
      </c>
      <c r="AB80" s="198">
        <f t="shared" si="23"/>
        <v>0</v>
      </c>
      <c r="AC80" s="198">
        <f t="shared" si="23"/>
        <v>0</v>
      </c>
      <c r="AD80" s="198">
        <f t="shared" si="23"/>
        <v>0</v>
      </c>
      <c r="AE80" s="198">
        <f t="shared" si="23"/>
        <v>0</v>
      </c>
      <c r="AF80" s="198">
        <f t="shared" si="23"/>
        <v>0</v>
      </c>
      <c r="AG80" s="198">
        <f t="shared" si="23"/>
        <v>0</v>
      </c>
      <c r="AH80" s="198">
        <f t="shared" si="23"/>
        <v>0</v>
      </c>
      <c r="AI80" s="198">
        <f t="shared" si="23"/>
        <v>0</v>
      </c>
      <c r="AJ80" s="198">
        <f t="shared" si="23"/>
        <v>0</v>
      </c>
      <c r="AK80" s="198">
        <f t="shared" si="23"/>
        <v>0</v>
      </c>
      <c r="AL80" s="198">
        <f t="shared" si="23"/>
        <v>0</v>
      </c>
      <c r="AM80" s="198">
        <f t="shared" si="23"/>
        <v>0</v>
      </c>
      <c r="AN80" s="198">
        <f t="shared" si="23"/>
        <v>0</v>
      </c>
      <c r="AO80" s="198">
        <f t="shared" si="23"/>
        <v>0</v>
      </c>
      <c r="AP80" s="198">
        <f t="shared" si="23"/>
        <v>0</v>
      </c>
      <c r="AQ80" s="198">
        <f t="shared" si="23"/>
        <v>0</v>
      </c>
      <c r="AR80" s="198">
        <f t="shared" si="23"/>
        <v>0</v>
      </c>
      <c r="AS80" s="198">
        <f t="shared" si="23"/>
        <v>0</v>
      </c>
      <c r="AT80" s="198">
        <f t="shared" si="23"/>
        <v>0</v>
      </c>
      <c r="AU80" s="198">
        <f t="shared" si="23"/>
        <v>0</v>
      </c>
      <c r="AV80" s="198">
        <f t="shared" si="23"/>
        <v>0</v>
      </c>
      <c r="AW80" s="198">
        <f t="shared" si="23"/>
        <v>0</v>
      </c>
      <c r="AX80" s="198">
        <f t="shared" si="23"/>
        <v>0</v>
      </c>
      <c r="AY80" s="198">
        <f t="shared" si="23"/>
        <v>0</v>
      </c>
      <c r="AZ80" s="198">
        <f t="shared" si="23"/>
        <v>0</v>
      </c>
      <c r="BA80" s="198">
        <f t="shared" si="23"/>
        <v>0</v>
      </c>
      <c r="BB80" s="105">
        <f>SUM(D80:BA80)</f>
        <v>0</v>
      </c>
    </row>
    <row r="81" spans="2:54" ht="12" customHeight="1" x14ac:dyDescent="0.2">
      <c r="C81" s="41" t="s">
        <v>34</v>
      </c>
      <c r="D81" s="199">
        <f>-(D50*D62)</f>
        <v>0</v>
      </c>
      <c r="E81" s="199">
        <f t="shared" ref="E81:BA81" si="24">-(E50*E62)</f>
        <v>0</v>
      </c>
      <c r="F81" s="199">
        <f t="shared" si="24"/>
        <v>0</v>
      </c>
      <c r="G81" s="199">
        <f t="shared" si="24"/>
        <v>0</v>
      </c>
      <c r="H81" s="199">
        <f t="shared" si="24"/>
        <v>0</v>
      </c>
      <c r="I81" s="199">
        <f t="shared" si="24"/>
        <v>0</v>
      </c>
      <c r="J81" s="199">
        <f t="shared" si="24"/>
        <v>0</v>
      </c>
      <c r="K81" s="199">
        <f t="shared" si="24"/>
        <v>0</v>
      </c>
      <c r="L81" s="199">
        <f t="shared" si="24"/>
        <v>0</v>
      </c>
      <c r="M81" s="199">
        <f t="shared" si="24"/>
        <v>0</v>
      </c>
      <c r="N81" s="199">
        <f t="shared" si="24"/>
        <v>0</v>
      </c>
      <c r="O81" s="199">
        <f t="shared" si="24"/>
        <v>0</v>
      </c>
      <c r="P81" s="199">
        <f t="shared" si="24"/>
        <v>0</v>
      </c>
      <c r="Q81" s="199">
        <f t="shared" si="24"/>
        <v>0</v>
      </c>
      <c r="R81" s="199">
        <f t="shared" si="24"/>
        <v>0</v>
      </c>
      <c r="S81" s="199">
        <f t="shared" si="24"/>
        <v>0</v>
      </c>
      <c r="T81" s="199">
        <f t="shared" si="24"/>
        <v>0</v>
      </c>
      <c r="U81" s="199">
        <f t="shared" si="24"/>
        <v>0</v>
      </c>
      <c r="V81" s="199">
        <f t="shared" si="24"/>
        <v>0</v>
      </c>
      <c r="W81" s="199">
        <f t="shared" si="24"/>
        <v>0</v>
      </c>
      <c r="X81" s="199">
        <f t="shared" si="24"/>
        <v>0</v>
      </c>
      <c r="Y81" s="199">
        <f t="shared" si="24"/>
        <v>0</v>
      </c>
      <c r="Z81" s="199">
        <f t="shared" si="24"/>
        <v>0</v>
      </c>
      <c r="AA81" s="199">
        <f t="shared" si="24"/>
        <v>0</v>
      </c>
      <c r="AB81" s="199">
        <f t="shared" si="24"/>
        <v>0</v>
      </c>
      <c r="AC81" s="199">
        <f t="shared" si="24"/>
        <v>0</v>
      </c>
      <c r="AD81" s="199">
        <f t="shared" si="24"/>
        <v>0</v>
      </c>
      <c r="AE81" s="199">
        <f t="shared" si="24"/>
        <v>0</v>
      </c>
      <c r="AF81" s="199">
        <f t="shared" si="24"/>
        <v>0</v>
      </c>
      <c r="AG81" s="199">
        <f t="shared" si="24"/>
        <v>0</v>
      </c>
      <c r="AH81" s="199">
        <f t="shared" si="24"/>
        <v>0</v>
      </c>
      <c r="AI81" s="199">
        <f t="shared" si="24"/>
        <v>0</v>
      </c>
      <c r="AJ81" s="199">
        <f t="shared" si="24"/>
        <v>0</v>
      </c>
      <c r="AK81" s="199">
        <f t="shared" si="24"/>
        <v>0</v>
      </c>
      <c r="AL81" s="199">
        <f t="shared" si="24"/>
        <v>0</v>
      </c>
      <c r="AM81" s="199">
        <f t="shared" si="24"/>
        <v>0</v>
      </c>
      <c r="AN81" s="199">
        <f t="shared" si="24"/>
        <v>0</v>
      </c>
      <c r="AO81" s="199">
        <f t="shared" si="24"/>
        <v>0</v>
      </c>
      <c r="AP81" s="199">
        <f t="shared" si="24"/>
        <v>0</v>
      </c>
      <c r="AQ81" s="199">
        <f t="shared" si="24"/>
        <v>0</v>
      </c>
      <c r="AR81" s="199">
        <f t="shared" si="24"/>
        <v>0</v>
      </c>
      <c r="AS81" s="199">
        <f t="shared" si="24"/>
        <v>0</v>
      </c>
      <c r="AT81" s="199">
        <f t="shared" si="24"/>
        <v>0</v>
      </c>
      <c r="AU81" s="199">
        <f t="shared" si="24"/>
        <v>0</v>
      </c>
      <c r="AV81" s="199">
        <f t="shared" si="24"/>
        <v>0</v>
      </c>
      <c r="AW81" s="199">
        <f t="shared" si="24"/>
        <v>0</v>
      </c>
      <c r="AX81" s="199">
        <f t="shared" si="24"/>
        <v>0</v>
      </c>
      <c r="AY81" s="199">
        <f t="shared" si="24"/>
        <v>0</v>
      </c>
      <c r="AZ81" s="199">
        <f t="shared" si="24"/>
        <v>0</v>
      </c>
      <c r="BA81" s="199">
        <f t="shared" si="24"/>
        <v>0</v>
      </c>
      <c r="BB81" s="197">
        <f>SUM(D81:BA81)</f>
        <v>0</v>
      </c>
    </row>
    <row r="82" spans="2:54" ht="12" customHeight="1" x14ac:dyDescent="0.2">
      <c r="D82" s="20"/>
      <c r="E82" s="20"/>
      <c r="F82" s="20"/>
      <c r="G82" s="20"/>
      <c r="BB82" s="20"/>
    </row>
    <row r="83" spans="2:54" ht="12" customHeight="1" x14ac:dyDescent="0.2">
      <c r="C83" s="41" t="s">
        <v>82</v>
      </c>
      <c r="D83" s="200">
        <f>SUM(D79:D81)</f>
        <v>0</v>
      </c>
      <c r="E83" s="200">
        <f t="shared" ref="E83:BA83" si="25">SUM(E79:E81)</f>
        <v>0</v>
      </c>
      <c r="F83" s="200">
        <f t="shared" si="25"/>
        <v>0</v>
      </c>
      <c r="G83" s="200">
        <f t="shared" si="25"/>
        <v>0</v>
      </c>
      <c r="H83" s="200">
        <f t="shared" si="25"/>
        <v>0</v>
      </c>
      <c r="I83" s="200">
        <f>SUM(I79:I81)</f>
        <v>0</v>
      </c>
      <c r="J83" s="200">
        <f t="shared" si="25"/>
        <v>0</v>
      </c>
      <c r="K83" s="200">
        <f t="shared" si="25"/>
        <v>0</v>
      </c>
      <c r="L83" s="200">
        <f t="shared" si="25"/>
        <v>0</v>
      </c>
      <c r="M83" s="200">
        <f t="shared" si="25"/>
        <v>0</v>
      </c>
      <c r="N83" s="200">
        <f t="shared" si="25"/>
        <v>0</v>
      </c>
      <c r="O83" s="200">
        <f t="shared" si="25"/>
        <v>0</v>
      </c>
      <c r="P83" s="200">
        <f t="shared" si="25"/>
        <v>0</v>
      </c>
      <c r="Q83" s="200">
        <f t="shared" si="25"/>
        <v>0</v>
      </c>
      <c r="R83" s="200">
        <f t="shared" si="25"/>
        <v>0</v>
      </c>
      <c r="S83" s="200">
        <f t="shared" si="25"/>
        <v>0</v>
      </c>
      <c r="T83" s="200">
        <f t="shared" si="25"/>
        <v>0</v>
      </c>
      <c r="U83" s="200">
        <f t="shared" si="25"/>
        <v>0</v>
      </c>
      <c r="V83" s="200">
        <f t="shared" si="25"/>
        <v>0</v>
      </c>
      <c r="W83" s="200">
        <f t="shared" si="25"/>
        <v>0</v>
      </c>
      <c r="X83" s="200">
        <f t="shared" si="25"/>
        <v>0</v>
      </c>
      <c r="Y83" s="200">
        <f t="shared" si="25"/>
        <v>0</v>
      </c>
      <c r="Z83" s="200">
        <f t="shared" si="25"/>
        <v>0</v>
      </c>
      <c r="AA83" s="200">
        <f t="shared" si="25"/>
        <v>0</v>
      </c>
      <c r="AB83" s="200">
        <f t="shared" si="25"/>
        <v>0</v>
      </c>
      <c r="AC83" s="200">
        <f t="shared" si="25"/>
        <v>0</v>
      </c>
      <c r="AD83" s="200">
        <f t="shared" si="25"/>
        <v>0</v>
      </c>
      <c r="AE83" s="200">
        <f t="shared" si="25"/>
        <v>0</v>
      </c>
      <c r="AF83" s="200">
        <f t="shared" si="25"/>
        <v>0</v>
      </c>
      <c r="AG83" s="200">
        <f t="shared" si="25"/>
        <v>0</v>
      </c>
      <c r="AH83" s="200">
        <f t="shared" si="25"/>
        <v>0</v>
      </c>
      <c r="AI83" s="200">
        <f t="shared" si="25"/>
        <v>0</v>
      </c>
      <c r="AJ83" s="200">
        <f t="shared" si="25"/>
        <v>0</v>
      </c>
      <c r="AK83" s="200">
        <f t="shared" si="25"/>
        <v>0</v>
      </c>
      <c r="AL83" s="200">
        <f t="shared" si="25"/>
        <v>0</v>
      </c>
      <c r="AM83" s="200">
        <f t="shared" si="25"/>
        <v>0</v>
      </c>
      <c r="AN83" s="200">
        <f t="shared" si="25"/>
        <v>0</v>
      </c>
      <c r="AO83" s="200">
        <f t="shared" si="25"/>
        <v>0</v>
      </c>
      <c r="AP83" s="200">
        <f t="shared" si="25"/>
        <v>0</v>
      </c>
      <c r="AQ83" s="200">
        <f t="shared" si="25"/>
        <v>0</v>
      </c>
      <c r="AR83" s="200">
        <f t="shared" si="25"/>
        <v>0</v>
      </c>
      <c r="AS83" s="200">
        <f t="shared" si="25"/>
        <v>0</v>
      </c>
      <c r="AT83" s="200">
        <f t="shared" si="25"/>
        <v>0</v>
      </c>
      <c r="AU83" s="200">
        <f t="shared" si="25"/>
        <v>0</v>
      </c>
      <c r="AV83" s="200">
        <f t="shared" si="25"/>
        <v>0</v>
      </c>
      <c r="AW83" s="200">
        <f t="shared" si="25"/>
        <v>0</v>
      </c>
      <c r="AX83" s="200">
        <f t="shared" si="25"/>
        <v>0</v>
      </c>
      <c r="AY83" s="200">
        <f t="shared" si="25"/>
        <v>0</v>
      </c>
      <c r="AZ83" s="200">
        <f t="shared" si="25"/>
        <v>0</v>
      </c>
      <c r="BA83" s="200">
        <f t="shared" si="25"/>
        <v>0</v>
      </c>
      <c r="BB83" s="200">
        <f>SUM(D83:BA83)</f>
        <v>0</v>
      </c>
    </row>
    <row r="84" spans="2:54" ht="12" customHeight="1" x14ac:dyDescent="0.2">
      <c r="D84" s="20"/>
      <c r="E84" s="20"/>
      <c r="F84" s="20"/>
      <c r="G84" s="18"/>
      <c r="BB84" s="18"/>
    </row>
    <row r="85" spans="2:54" ht="12" customHeight="1" x14ac:dyDescent="0.2">
      <c r="B85" s="41" t="s">
        <v>212</v>
      </c>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9">
        <f>SUM(D85:BA85)</f>
        <v>0</v>
      </c>
    </row>
    <row r="86" spans="2:54" ht="12" customHeight="1" x14ac:dyDescent="0.2">
      <c r="D86" s="20"/>
      <c r="E86" s="20"/>
      <c r="F86" s="20"/>
      <c r="G86" s="20"/>
      <c r="BB86" s="19"/>
    </row>
    <row r="87" spans="2:54" ht="12" customHeight="1" thickBot="1" x14ac:dyDescent="0.25">
      <c r="B87" s="7" t="s">
        <v>440</v>
      </c>
      <c r="D87" s="21">
        <f>D83+D76+D85</f>
        <v>0</v>
      </c>
      <c r="E87" s="21">
        <f t="shared" ref="E87:BB87" si="26">E83+E76+E85</f>
        <v>0</v>
      </c>
      <c r="F87" s="21">
        <f t="shared" si="26"/>
        <v>0</v>
      </c>
      <c r="G87" s="21">
        <f t="shared" si="26"/>
        <v>0</v>
      </c>
      <c r="H87" s="21">
        <f t="shared" si="26"/>
        <v>0</v>
      </c>
      <c r="I87" s="21">
        <f t="shared" si="26"/>
        <v>0</v>
      </c>
      <c r="J87" s="21">
        <f t="shared" si="26"/>
        <v>0</v>
      </c>
      <c r="K87" s="21">
        <f t="shared" si="26"/>
        <v>0</v>
      </c>
      <c r="L87" s="21">
        <f t="shared" si="26"/>
        <v>0</v>
      </c>
      <c r="M87" s="21">
        <f t="shared" si="26"/>
        <v>0</v>
      </c>
      <c r="N87" s="21">
        <f t="shared" si="26"/>
        <v>0</v>
      </c>
      <c r="O87" s="21">
        <f t="shared" si="26"/>
        <v>0</v>
      </c>
      <c r="P87" s="21">
        <f t="shared" si="26"/>
        <v>0</v>
      </c>
      <c r="Q87" s="21">
        <f t="shared" si="26"/>
        <v>0</v>
      </c>
      <c r="R87" s="21">
        <f t="shared" si="26"/>
        <v>0</v>
      </c>
      <c r="S87" s="21">
        <f t="shared" si="26"/>
        <v>0</v>
      </c>
      <c r="T87" s="21">
        <f t="shared" si="26"/>
        <v>0</v>
      </c>
      <c r="U87" s="21">
        <f t="shared" si="26"/>
        <v>0</v>
      </c>
      <c r="V87" s="21">
        <f t="shared" si="26"/>
        <v>0</v>
      </c>
      <c r="W87" s="21">
        <f t="shared" si="26"/>
        <v>0</v>
      </c>
      <c r="X87" s="21">
        <f t="shared" si="26"/>
        <v>0</v>
      </c>
      <c r="Y87" s="21">
        <f t="shared" si="26"/>
        <v>0</v>
      </c>
      <c r="Z87" s="21">
        <f t="shared" si="26"/>
        <v>0</v>
      </c>
      <c r="AA87" s="21">
        <f t="shared" si="26"/>
        <v>0</v>
      </c>
      <c r="AB87" s="21">
        <f t="shared" si="26"/>
        <v>0</v>
      </c>
      <c r="AC87" s="21">
        <f t="shared" si="26"/>
        <v>0</v>
      </c>
      <c r="AD87" s="21">
        <f t="shared" si="26"/>
        <v>0</v>
      </c>
      <c r="AE87" s="21">
        <f t="shared" si="26"/>
        <v>0</v>
      </c>
      <c r="AF87" s="21">
        <f t="shared" si="26"/>
        <v>0</v>
      </c>
      <c r="AG87" s="21">
        <f t="shared" si="26"/>
        <v>0</v>
      </c>
      <c r="AH87" s="21">
        <f t="shared" si="26"/>
        <v>0</v>
      </c>
      <c r="AI87" s="21">
        <f t="shared" si="26"/>
        <v>0</v>
      </c>
      <c r="AJ87" s="21">
        <f t="shared" si="26"/>
        <v>0</v>
      </c>
      <c r="AK87" s="21">
        <f t="shared" si="26"/>
        <v>0</v>
      </c>
      <c r="AL87" s="21">
        <f t="shared" si="26"/>
        <v>0</v>
      </c>
      <c r="AM87" s="21">
        <f t="shared" si="26"/>
        <v>0</v>
      </c>
      <c r="AN87" s="21">
        <f t="shared" si="26"/>
        <v>0</v>
      </c>
      <c r="AO87" s="21">
        <f t="shared" si="26"/>
        <v>0</v>
      </c>
      <c r="AP87" s="21">
        <f t="shared" si="26"/>
        <v>0</v>
      </c>
      <c r="AQ87" s="21">
        <f t="shared" si="26"/>
        <v>0</v>
      </c>
      <c r="AR87" s="21">
        <f t="shared" si="26"/>
        <v>0</v>
      </c>
      <c r="AS87" s="21">
        <f t="shared" si="26"/>
        <v>0</v>
      </c>
      <c r="AT87" s="21">
        <f t="shared" si="26"/>
        <v>0</v>
      </c>
      <c r="AU87" s="21">
        <f t="shared" si="26"/>
        <v>0</v>
      </c>
      <c r="AV87" s="21">
        <f t="shared" si="26"/>
        <v>0</v>
      </c>
      <c r="AW87" s="21">
        <f t="shared" si="26"/>
        <v>0</v>
      </c>
      <c r="AX87" s="21">
        <f t="shared" si="26"/>
        <v>0</v>
      </c>
      <c r="AY87" s="21">
        <f t="shared" si="26"/>
        <v>0</v>
      </c>
      <c r="AZ87" s="21">
        <f t="shared" si="26"/>
        <v>0</v>
      </c>
      <c r="BA87" s="21">
        <f t="shared" si="26"/>
        <v>0</v>
      </c>
      <c r="BB87" s="21">
        <f t="shared" si="26"/>
        <v>0</v>
      </c>
    </row>
    <row r="88" spans="2:54" ht="12" thickTop="1" x14ac:dyDescent="0.2">
      <c r="D88" s="3"/>
      <c r="E88" s="3"/>
      <c r="F88" s="3"/>
    </row>
    <row r="89" spans="2:54" x14ac:dyDescent="0.2">
      <c r="E89" s="3"/>
      <c r="F89" s="3"/>
      <c r="G89" s="3"/>
      <c r="H89" s="9"/>
    </row>
    <row r="90" spans="2:54" x14ac:dyDescent="0.2">
      <c r="E90" s="3"/>
      <c r="F90" s="3"/>
      <c r="G90" s="3"/>
      <c r="H90" s="9"/>
    </row>
    <row r="91" spans="2:54" x14ac:dyDescent="0.2">
      <c r="E91" s="3"/>
      <c r="F91" s="3"/>
      <c r="G91" s="3"/>
    </row>
    <row r="92" spans="2:54" x14ac:dyDescent="0.2">
      <c r="E92" s="3"/>
      <c r="F92" s="3"/>
      <c r="G92" s="3"/>
    </row>
    <row r="93" spans="2:54" x14ac:dyDescent="0.2">
      <c r="E93" s="3"/>
      <c r="F93" s="3"/>
      <c r="G93" s="3"/>
    </row>
    <row r="94" spans="2:54" x14ac:dyDescent="0.2">
      <c r="E94" s="3"/>
      <c r="F94" s="3"/>
      <c r="G94" s="3"/>
    </row>
    <row r="95" spans="2:54" x14ac:dyDescent="0.2">
      <c r="E95" s="3"/>
      <c r="F95" s="3"/>
      <c r="G95" s="3"/>
    </row>
    <row r="96" spans="2:54" x14ac:dyDescent="0.2">
      <c r="E96" s="3"/>
      <c r="F96" s="3"/>
      <c r="G96" s="3"/>
    </row>
    <row r="97" spans="5:7" x14ac:dyDescent="0.2">
      <c r="E97" s="3"/>
      <c r="F97" s="3"/>
      <c r="G97" s="3"/>
    </row>
    <row r="98" spans="5:7" x14ac:dyDescent="0.2">
      <c r="E98" s="3"/>
      <c r="F98" s="3"/>
      <c r="G98" s="3"/>
    </row>
    <row r="99" spans="5:7" x14ac:dyDescent="0.2">
      <c r="E99" s="3"/>
      <c r="F99" s="3"/>
      <c r="G99" s="3"/>
    </row>
    <row r="100" spans="5:7" x14ac:dyDescent="0.2">
      <c r="E100" s="3"/>
      <c r="F100" s="3"/>
      <c r="G100" s="3"/>
    </row>
    <row r="101" spans="5:7" x14ac:dyDescent="0.2">
      <c r="E101" s="3"/>
      <c r="F101" s="3"/>
      <c r="G101" s="3"/>
    </row>
    <row r="102" spans="5:7" x14ac:dyDescent="0.2">
      <c r="E102" s="3"/>
      <c r="F102" s="3"/>
      <c r="G102" s="3"/>
    </row>
    <row r="103" spans="5:7" x14ac:dyDescent="0.2">
      <c r="E103" s="3"/>
      <c r="F103" s="3"/>
      <c r="G103" s="3"/>
    </row>
    <row r="104" spans="5:7" x14ac:dyDescent="0.2">
      <c r="E104" s="3"/>
      <c r="F104" s="3"/>
      <c r="G104" s="3"/>
    </row>
  </sheetData>
  <sheetProtection formatColumns="0" formatRows="0"/>
  <mergeCells count="55">
    <mergeCell ref="BB12:BB13"/>
    <mergeCell ref="C67:H67"/>
    <mergeCell ref="C65:H65"/>
    <mergeCell ref="BA12:BA13"/>
    <mergeCell ref="AV12:AV13"/>
    <mergeCell ref="AW12:AW13"/>
    <mergeCell ref="AX12:AX13"/>
    <mergeCell ref="AY12:AY13"/>
    <mergeCell ref="AZ12:AZ13"/>
    <mergeCell ref="AQ12:AQ13"/>
    <mergeCell ref="AR12:AR13"/>
    <mergeCell ref="AS12:AS13"/>
    <mergeCell ref="AT12:AT13"/>
    <mergeCell ref="AU12:AU13"/>
    <mergeCell ref="AL12:AL13"/>
    <mergeCell ref="AM12:AM13"/>
    <mergeCell ref="AN12:AN13"/>
    <mergeCell ref="AO12:AO13"/>
    <mergeCell ref="AP12:AP13"/>
    <mergeCell ref="AG12:AG13"/>
    <mergeCell ref="AH12:AH13"/>
    <mergeCell ref="AI12:AI13"/>
    <mergeCell ref="AJ12:AJ13"/>
    <mergeCell ref="AK12:AK13"/>
    <mergeCell ref="AB12:AB13"/>
    <mergeCell ref="AC12:AC13"/>
    <mergeCell ref="AD12:AD13"/>
    <mergeCell ref="AE12:AE13"/>
    <mergeCell ref="AF12:AF13"/>
    <mergeCell ref="W12:W13"/>
    <mergeCell ref="X12:X13"/>
    <mergeCell ref="Y12:Y13"/>
    <mergeCell ref="Z12:Z13"/>
    <mergeCell ref="AA12:AA13"/>
    <mergeCell ref="R12:R13"/>
    <mergeCell ref="S12:S13"/>
    <mergeCell ref="T12:T13"/>
    <mergeCell ref="U12:U13"/>
    <mergeCell ref="V12:V13"/>
    <mergeCell ref="C42:H42"/>
    <mergeCell ref="D11:BB11"/>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s>
  <phoneticPr fontId="0" type="noConversion"/>
  <dataValidations count="1">
    <dataValidation type="decimal" operator="lessThanOrEqual" allowBlank="1" showInputMessage="1" showErrorMessage="1" sqref="D60:BA60">
      <formula1>D57</formula1>
    </dataValidation>
  </dataValidations>
  <printOptions horizontalCentered="1"/>
  <pageMargins left="0" right="0" top="0.25" bottom="0.5" header="0.5" footer="0.25"/>
  <pageSetup paperSize="5" scale="80" orientation="landscape" r:id="rId1"/>
  <headerFooter alignWithMargins="0">
    <oddFooter>Page &amp;P of &amp;N</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Description of Services</vt:lpstr>
      <vt:lpstr>Effort Billable Hours</vt:lpstr>
      <vt:lpstr>Salary &amp; FB Exp</vt:lpstr>
      <vt:lpstr> Non-Labor Exp</vt:lpstr>
      <vt:lpstr>Equipment</vt:lpstr>
      <vt:lpstr> SD in Aggregate</vt:lpstr>
      <vt:lpstr>SD by Service</vt:lpstr>
      <vt:lpstr>--&gt;</vt:lpstr>
      <vt:lpstr>Summary</vt:lpstr>
      <vt:lpstr>Budget Template</vt:lpstr>
      <vt:lpstr>' Non-Labor Exp'!Print_Titles</vt:lpstr>
      <vt:lpstr>' SD in Aggregate'!Print_Titles</vt:lpstr>
      <vt:lpstr>'Effort Billable Hours'!Print_Titles</vt:lpstr>
      <vt:lpstr>Equipment!Print_Titles</vt:lpstr>
      <vt:lpstr>'Salary &amp; FB Exp'!Print_Titles</vt:lpstr>
      <vt:lpstr>'SD by Service'!Print_Titles</vt:lpstr>
      <vt:lpstr>Summary!Print_Titles</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the Controller</dc:creator>
  <cp:lastModifiedBy>Casey Campbell</cp:lastModifiedBy>
  <cp:lastPrinted>2016-03-11T00:38:24Z</cp:lastPrinted>
  <dcterms:created xsi:type="dcterms:W3CDTF">2001-08-22T18:09:10Z</dcterms:created>
  <dcterms:modified xsi:type="dcterms:W3CDTF">2018-01-29T19:03:22Z</dcterms:modified>
</cp:coreProperties>
</file>