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035" windowWidth="14220" windowHeight="8580" firstSheet="1" activeTab="2"/>
  </bookViews>
  <sheets>
    <sheet name="VR 2006-2007  " sheetId="1" r:id="rId1"/>
    <sheet name="VR 2010-2011  4.29.10" sheetId="2" r:id="rId2"/>
    <sheet name="VR 2014-15 02.05.15" sheetId="3" r:id="rId3"/>
    <sheet name="Sheet1" sheetId="4" r:id="rId4"/>
  </sheets>
  <definedNames>
    <definedName name="_xlnm.Print_Area" localSheetId="0">'VR 2006-2007  '!$B$1:$L$155</definedName>
    <definedName name="_xlnm.Print_Area" localSheetId="1">'VR 2010-2011  4.29.10'!$B$1:$L$169</definedName>
    <definedName name="_xlnm.Print_Area" localSheetId="2">'VR 2014-15 02.05.15'!$B$1:$L$172</definedName>
    <definedName name="_xlnm.Print_Titles" localSheetId="0">'VR 2006-2007  '!$2:$2</definedName>
    <definedName name="_xlnm.Print_Titles" localSheetId="1">'VR 2010-2011  4.29.10'!$2:$2</definedName>
    <definedName name="_xlnm.Print_Titles" localSheetId="2">'VR 2014-15 02.05.15'!$2:$2</definedName>
  </definedNames>
  <calcPr fullCalcOnLoad="1"/>
</workbook>
</file>

<file path=xl/comments1.xml><?xml version="1.0" encoding="utf-8"?>
<comments xmlns="http://schemas.openxmlformats.org/spreadsheetml/2006/main">
  <authors>
    <author>gkasteli</author>
  </authors>
  <commentList>
    <comment ref="I35" authorId="0">
      <text>
        <r>
          <rPr>
            <b/>
            <sz val="8"/>
            <rFont val="Tahoma"/>
            <family val="0"/>
          </rPr>
          <t>gkasteli:</t>
        </r>
        <r>
          <rPr>
            <sz val="8"/>
            <rFont val="Tahoma"/>
            <family val="0"/>
          </rPr>
          <t xml:space="preserve">
Spoke with Cassie, Ronna  &amp; Mark about change in voucher ranges.  It should be fine, Mark is the programmer. gck</t>
        </r>
      </text>
    </comment>
  </commentList>
</comments>
</file>

<file path=xl/sharedStrings.xml><?xml version="1.0" encoding="utf-8"?>
<sst xmlns="http://schemas.openxmlformats.org/spreadsheetml/2006/main" count="2240" uniqueCount="416">
  <si>
    <t>Voucher Range</t>
  </si>
  <si>
    <t>Batch Ref.</t>
  </si>
  <si>
    <t>DEPT.</t>
  </si>
  <si>
    <t>USER/DOCUMENT TYPE</t>
  </si>
  <si>
    <t>Contact/MGR/SUPV</t>
  </si>
  <si>
    <t>Extension</t>
  </si>
  <si>
    <t>NO. of Vouchers.</t>
  </si>
  <si>
    <t>Comptroller's Office and Subsystems</t>
  </si>
  <si>
    <t>X</t>
  </si>
  <si>
    <t>TO</t>
  </si>
  <si>
    <t>DPV</t>
  </si>
  <si>
    <t>Direct Payment Vouchers</t>
  </si>
  <si>
    <t>Gia Kastelic/NSD</t>
  </si>
  <si>
    <t>2-1978</t>
  </si>
  <si>
    <t>RTI</t>
  </si>
  <si>
    <t>Reimbursement to Individuals</t>
  </si>
  <si>
    <t>V</t>
  </si>
  <si>
    <t>DPC</t>
  </si>
  <si>
    <t>Petty Cash</t>
  </si>
  <si>
    <t>YHT</t>
  </si>
  <si>
    <t>Manual Checks</t>
  </si>
  <si>
    <t>YWT</t>
  </si>
  <si>
    <t>FLX</t>
  </si>
  <si>
    <t>Flex Benefits</t>
  </si>
  <si>
    <t xml:space="preserve">SPECIALTY BATCHES </t>
  </si>
  <si>
    <t>BEN</t>
  </si>
  <si>
    <t>DPO</t>
  </si>
  <si>
    <t>DPO  ('Z' Order)</t>
  </si>
  <si>
    <t>2-7604</t>
  </si>
  <si>
    <t>BPP</t>
  </si>
  <si>
    <t>Periodic Payments</t>
  </si>
  <si>
    <t>2-3694</t>
  </si>
  <si>
    <t>CPS</t>
  </si>
  <si>
    <t>P.O. Module</t>
  </si>
  <si>
    <t>Theresa White</t>
  </si>
  <si>
    <t>2-3322</t>
  </si>
  <si>
    <t>P.O. Manual Proc. (PO Drop/Various)</t>
  </si>
  <si>
    <t>TRV</t>
  </si>
  <si>
    <t>Travel Expenses</t>
  </si>
  <si>
    <t>2 1953</t>
  </si>
  <si>
    <t>TRA</t>
  </si>
  <si>
    <t>Travel Advances</t>
  </si>
  <si>
    <t>AIC</t>
  </si>
  <si>
    <t>Payroll - Independent Contractor</t>
  </si>
  <si>
    <t>2-7076</t>
  </si>
  <si>
    <t>BUR</t>
  </si>
  <si>
    <t>Bursar's Payables</t>
  </si>
  <si>
    <t>Mike Kocelko</t>
  </si>
  <si>
    <t>2-3951</t>
  </si>
  <si>
    <t>BTR</t>
  </si>
  <si>
    <t>Bursar's Tuition Refund</t>
  </si>
  <si>
    <t>STP</t>
  </si>
  <si>
    <t>Stipend (Quarterly)</t>
  </si>
  <si>
    <t>Donna Lowe</t>
  </si>
  <si>
    <t>4-0893</t>
  </si>
  <si>
    <t>ROY</t>
  </si>
  <si>
    <t>Royalty (Yearly) -Press, Langley</t>
  </si>
  <si>
    <t>Cassie Wisniewski</t>
  </si>
  <si>
    <t>660-2207</t>
  </si>
  <si>
    <t>Central Procurement Services</t>
  </si>
  <si>
    <t>UCP</t>
  </si>
  <si>
    <t>Press Langley</t>
  </si>
  <si>
    <t>660-2202</t>
  </si>
  <si>
    <t>PCE</t>
  </si>
  <si>
    <t>Pre-Colligiate Education</t>
  </si>
  <si>
    <t>Nancy Withrow</t>
  </si>
  <si>
    <t>2-1504</t>
  </si>
  <si>
    <t>LSB</t>
  </si>
  <si>
    <t>Lab School Bookstore</t>
  </si>
  <si>
    <t>Margie Gawel</t>
  </si>
  <si>
    <t>2-2599</t>
  </si>
  <si>
    <t>OMD</t>
  </si>
  <si>
    <t>Book Store - Office Machines Dept</t>
  </si>
  <si>
    <t xml:space="preserve">Jack Wall </t>
  </si>
  <si>
    <t>2-5999</t>
  </si>
  <si>
    <t>RHC</t>
  </si>
  <si>
    <t>Residence Halls &amp; Commons</t>
  </si>
  <si>
    <t>Dana Hubbell</t>
  </si>
  <si>
    <t>4-5324</t>
  </si>
  <si>
    <t>AIN</t>
  </si>
  <si>
    <t>International House</t>
  </si>
  <si>
    <t>Brian Davis</t>
  </si>
  <si>
    <t>753-2277</t>
  </si>
  <si>
    <t>TEL</t>
  </si>
  <si>
    <t>Telecommunications</t>
  </si>
  <si>
    <t xml:space="preserve">Sara Fischer </t>
  </si>
  <si>
    <t>2-4204</t>
  </si>
  <si>
    <t>REO</t>
  </si>
  <si>
    <t>Real Estate Operations</t>
  </si>
  <si>
    <t>Evelyn Pettis</t>
  </si>
  <si>
    <t>753-2200</t>
  </si>
  <si>
    <t>CAL</t>
  </si>
  <si>
    <t xml:space="preserve">CALGB </t>
  </si>
  <si>
    <t>Mary Sherrell</t>
  </si>
  <si>
    <t>2-9856</t>
  </si>
  <si>
    <t>ALI</t>
  </si>
  <si>
    <t>A</t>
  </si>
  <si>
    <t>NSD</t>
  </si>
  <si>
    <t>Error Correction/Reissuance</t>
  </si>
  <si>
    <t>2-8171</t>
  </si>
  <si>
    <t>C</t>
  </si>
  <si>
    <t>R</t>
  </si>
  <si>
    <t>GSB</t>
  </si>
  <si>
    <t>GSB - Pilot</t>
  </si>
  <si>
    <t>Manisha Chaudhuri</t>
  </si>
  <si>
    <t>2-8151</t>
  </si>
  <si>
    <t>BSL</t>
  </si>
  <si>
    <t>PTH</t>
  </si>
  <si>
    <t>MED</t>
  </si>
  <si>
    <t xml:space="preserve">Medicine-Pilot </t>
  </si>
  <si>
    <t>2-9670</t>
  </si>
  <si>
    <t>COL</t>
  </si>
  <si>
    <t>College-Pilot</t>
  </si>
  <si>
    <t>Katherine Karvunis</t>
  </si>
  <si>
    <t>2-8578</t>
  </si>
  <si>
    <t>BSC</t>
  </si>
  <si>
    <t>Biological Sciences Colligiate Div.</t>
  </si>
  <si>
    <t>2-7962</t>
  </si>
  <si>
    <t>KNP</t>
  </si>
  <si>
    <t>LBC1</t>
  </si>
  <si>
    <t>BSD- LBC (KNAPP/Learning Center)</t>
  </si>
  <si>
    <t>4-2067</t>
  </si>
  <si>
    <t>KOV</t>
  </si>
  <si>
    <t>OSRF-KOVLER Center</t>
  </si>
  <si>
    <t>Benetta Thomas</t>
  </si>
  <si>
    <t>2-7270</t>
  </si>
  <si>
    <t>PSD</t>
  </si>
  <si>
    <t>PSD-LBC</t>
  </si>
  <si>
    <t>2-8291</t>
  </si>
  <si>
    <t>PSL</t>
  </si>
  <si>
    <t>SSD</t>
  </si>
  <si>
    <t>Social Science LBC</t>
  </si>
  <si>
    <t>David Miller</t>
  </si>
  <si>
    <t>4-4145</t>
  </si>
  <si>
    <t>HGD</t>
  </si>
  <si>
    <t>Human Genetics</t>
  </si>
  <si>
    <t>Helen Rawson</t>
  </si>
  <si>
    <t>4-0565</t>
  </si>
  <si>
    <t>FPM</t>
  </si>
  <si>
    <t>Shelly Fried</t>
  </si>
  <si>
    <t>4-1326</t>
  </si>
  <si>
    <t>FPO</t>
  </si>
  <si>
    <t>Fac. Serv.   On-Line Batches</t>
  </si>
  <si>
    <t>FPL</t>
  </si>
  <si>
    <t>ELB</t>
  </si>
  <si>
    <t>Library Feed</t>
  </si>
  <si>
    <t>BMB</t>
  </si>
  <si>
    <t>Biochemistry/Molecuar Biology</t>
  </si>
  <si>
    <t>Rich Mindas</t>
  </si>
  <si>
    <t>4-3084</t>
  </si>
  <si>
    <t>PHR</t>
  </si>
  <si>
    <t>Pharmacology &amp; Physiology</t>
  </si>
  <si>
    <t>Janice Gyure</t>
  </si>
  <si>
    <t>2-9330</t>
  </si>
  <si>
    <t>ARC</t>
  </si>
  <si>
    <t>Animal Resources Center</t>
  </si>
  <si>
    <t>Paul Brieder</t>
  </si>
  <si>
    <t>2-3986</t>
  </si>
  <si>
    <t>NST</t>
  </si>
  <si>
    <t>NSIT</t>
  </si>
  <si>
    <t>Networking Serv. &amp; Information Tech</t>
  </si>
  <si>
    <t>T. Atiedu</t>
  </si>
  <si>
    <t>4-3449</t>
  </si>
  <si>
    <t>UPP</t>
  </si>
  <si>
    <t>University Practice Plan (UCPG)</t>
  </si>
  <si>
    <t>E</t>
  </si>
  <si>
    <t>BAN</t>
  </si>
  <si>
    <t>Barnes &amp; Noble V1001621530</t>
  </si>
  <si>
    <t>FED</t>
  </si>
  <si>
    <t>Federal Express V8000042422</t>
  </si>
  <si>
    <t>FSC</t>
  </si>
  <si>
    <t>Fischer Scientific V1000004240</t>
  </si>
  <si>
    <t>MBB</t>
  </si>
  <si>
    <t>Master-Brew Beverages V1000007430</t>
  </si>
  <si>
    <r>
      <t xml:space="preserve">Auxiliaries &amp; Direct Data Entry </t>
    </r>
    <r>
      <rPr>
        <sz val="14"/>
        <rFont val="Arial Narrow"/>
        <family val="2"/>
      </rPr>
      <t>(NSD Keeps records)</t>
    </r>
  </si>
  <si>
    <r>
      <t>LBCs, Pilots &amp; Pops</t>
    </r>
    <r>
      <rPr>
        <u val="single"/>
        <sz val="14"/>
        <color indexed="8"/>
        <rFont val="Arial Narrow"/>
        <family val="2"/>
      </rPr>
      <t xml:space="preserve">  ( Entity </t>
    </r>
    <r>
      <rPr>
        <b/>
        <u val="single"/>
        <sz val="14"/>
        <color indexed="8"/>
        <rFont val="Arial Narrow"/>
        <family val="2"/>
      </rPr>
      <t>R</t>
    </r>
    <r>
      <rPr>
        <u val="single"/>
        <sz val="14"/>
        <color indexed="8"/>
        <rFont val="Arial Narrow"/>
        <family val="2"/>
      </rPr>
      <t xml:space="preserve">etains own documents &amp; </t>
    </r>
    <r>
      <rPr>
        <b/>
        <u val="single"/>
        <sz val="14"/>
        <color indexed="8"/>
        <rFont val="Arial Narrow"/>
        <family val="2"/>
      </rPr>
      <t>R</t>
    </r>
    <r>
      <rPr>
        <u val="single"/>
        <sz val="14"/>
        <color indexed="8"/>
        <rFont val="Arial Narrow"/>
        <family val="2"/>
      </rPr>
      <t>eports)</t>
    </r>
  </si>
  <si>
    <r>
      <t>EDI</t>
    </r>
    <r>
      <rPr>
        <u val="single"/>
        <sz val="12"/>
        <color indexed="8"/>
        <rFont val="Arial Narrow"/>
        <family val="2"/>
      </rPr>
      <t xml:space="preserve"> - Electronic Data Interchage</t>
    </r>
  </si>
  <si>
    <t>PSDa</t>
  </si>
  <si>
    <t>Mike Grosse</t>
  </si>
  <si>
    <t>PSDb</t>
  </si>
  <si>
    <t>PSD*</t>
  </si>
  <si>
    <t>Marcelina Okonoma</t>
  </si>
  <si>
    <t>SPC</t>
  </si>
  <si>
    <r>
      <t>FPM</t>
    </r>
    <r>
      <rPr>
        <sz val="12"/>
        <color indexed="8"/>
        <rFont val="Arial Narrow"/>
        <family val="2"/>
      </rPr>
      <t xml:space="preserve"> Fac. Serv.  Large Const Exp.</t>
    </r>
  </si>
  <si>
    <r>
      <t xml:space="preserve">Facilities Services  </t>
    </r>
    <r>
      <rPr>
        <sz val="9"/>
        <rFont val="Arial Narrow"/>
        <family val="2"/>
      </rPr>
      <t>(Non-online Batches)</t>
    </r>
  </si>
  <si>
    <r>
      <t xml:space="preserve">Library Acq </t>
    </r>
    <r>
      <rPr>
        <sz val="9"/>
        <rFont val="Arial Narrow"/>
        <family val="2"/>
      </rPr>
      <t>( Foreign Drafts &amp; Rushes)</t>
    </r>
  </si>
  <si>
    <t>Orrin Sumatra</t>
  </si>
  <si>
    <t>DOC</t>
  </si>
  <si>
    <t>Doctors Laundry Service, Inc V1001665400</t>
  </si>
  <si>
    <t>Scott Perry</t>
  </si>
  <si>
    <t>Pathology ( invoices only)</t>
  </si>
  <si>
    <t>Marsha Blunt</t>
  </si>
  <si>
    <t>Alex Bosch</t>
  </si>
  <si>
    <t>Child/Faculty Tuition Scholarships</t>
  </si>
  <si>
    <t>2-2974</t>
  </si>
  <si>
    <t>T</t>
  </si>
  <si>
    <t xml:space="preserve">CPS:   ChicagoONE Card          </t>
  </si>
  <si>
    <t>T. Gawel</t>
  </si>
  <si>
    <t xml:space="preserve">GENERAL VOUCHER RANGE ASSIGNMENT </t>
  </si>
  <si>
    <t>B</t>
  </si>
  <si>
    <t>D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</si>
  <si>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</si>
  <si>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</si>
  <si>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</si>
  <si>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</si>
  <si>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</si>
  <si>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</si>
  <si>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</si>
  <si>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</si>
  <si>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</si>
  <si>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</si>
  <si>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G</t>
  </si>
  <si>
    <t>Q</t>
  </si>
  <si>
    <t>S</t>
  </si>
  <si>
    <t>U</t>
  </si>
  <si>
    <t>W</t>
  </si>
  <si>
    <t>Y</t>
  </si>
  <si>
    <t>Z</t>
  </si>
  <si>
    <t>Error Correction/Reissuance  (3rd)</t>
  </si>
  <si>
    <t>Error Correction/Reissuance  (1st)</t>
  </si>
  <si>
    <t>Error Correction/Reissuance  (2nd)</t>
  </si>
  <si>
    <t>HRM</t>
  </si>
  <si>
    <t>Used for LTD/Insurance Refund  9/02</t>
  </si>
  <si>
    <t>DPV Pre-printed voucher numbers</t>
  </si>
  <si>
    <t>EDI Transactions</t>
  </si>
  <si>
    <t>PR</t>
  </si>
  <si>
    <t>AIC Payments/Stipends</t>
  </si>
  <si>
    <t>Payroll</t>
  </si>
  <si>
    <t>AIC Deductions</t>
  </si>
  <si>
    <t>Error Correction/AIC Reissues</t>
  </si>
  <si>
    <t>Moving Expenses</t>
  </si>
  <si>
    <t xml:space="preserve">Used as Control Numbers </t>
  </si>
  <si>
    <t>Press Royalties, Alien</t>
  </si>
  <si>
    <t>Travel &amp; CPS Chicago One Card</t>
  </si>
  <si>
    <t>Non-taxable royalty pmnts</t>
  </si>
  <si>
    <t xml:space="preserve"> P vouchers deductions</t>
  </si>
  <si>
    <t>LBCs,Aux, etc. (see page 2)</t>
  </si>
  <si>
    <t xml:space="preserve">PO Handtype or Foreign Draft </t>
  </si>
  <si>
    <t>Various  assigned ranges</t>
  </si>
  <si>
    <t>CCW</t>
  </si>
  <si>
    <t>SIG</t>
  </si>
  <si>
    <t>Sigma-Aldrich  V1000000481</t>
  </si>
  <si>
    <t>Barnetta Pointer</t>
  </si>
  <si>
    <t>Bob Peterson</t>
  </si>
  <si>
    <t>CAMPUS COMPUTERS CONTROL #s</t>
  </si>
  <si>
    <t>3/29/2005</t>
  </si>
  <si>
    <t>PRE</t>
  </si>
  <si>
    <t>Press Refunds</t>
  </si>
  <si>
    <t>Susan Kowal</t>
  </si>
  <si>
    <t>added 6/20/05</t>
  </si>
  <si>
    <t>2-8734</t>
  </si>
  <si>
    <t>AAP</t>
  </si>
  <si>
    <t>NSD Correction Batches</t>
  </si>
  <si>
    <t>Electronic Payments</t>
  </si>
  <si>
    <t>Mike Jonen</t>
  </si>
  <si>
    <t>K. Winterstein</t>
  </si>
  <si>
    <t>XCN Correction Batches</t>
  </si>
  <si>
    <t>2-9604</t>
  </si>
  <si>
    <t>ACN</t>
  </si>
  <si>
    <t>2-0951</t>
  </si>
  <si>
    <t>Anthony Belarmino</t>
  </si>
  <si>
    <t>Kila Roberts</t>
  </si>
  <si>
    <t>Margarita Gonzalez</t>
  </si>
  <si>
    <t>2-8565</t>
  </si>
  <si>
    <t>Penny Pivoriunas</t>
  </si>
  <si>
    <t>4-8212</t>
  </si>
  <si>
    <t>Maria Johnson</t>
  </si>
  <si>
    <t>4-5364</t>
  </si>
  <si>
    <t>Keli Uhter</t>
  </si>
  <si>
    <t>4-9840</t>
  </si>
  <si>
    <t>Donelle Luhman</t>
  </si>
  <si>
    <t>4-3727</t>
  </si>
  <si>
    <t>2-1953</t>
  </si>
  <si>
    <t>Pathology (invoices only)</t>
  </si>
  <si>
    <t xml:space="preserve">PO Handtype </t>
  </si>
  <si>
    <t>4-5432</t>
  </si>
  <si>
    <t>STL</t>
  </si>
  <si>
    <t>Patty Celmer</t>
  </si>
  <si>
    <t>2-1992</t>
  </si>
  <si>
    <t>Alien Electronic Payments</t>
  </si>
  <si>
    <t>IWT</t>
  </si>
  <si>
    <t>OMX</t>
  </si>
  <si>
    <t>Officemax A Boise Company V1001090520</t>
  </si>
  <si>
    <t>IVG</t>
  </si>
  <si>
    <t>Invitrogen V1000004720</t>
  </si>
  <si>
    <t>APP</t>
  </si>
  <si>
    <t>Apple Computer V1000186585</t>
  </si>
  <si>
    <t>WWG</t>
  </si>
  <si>
    <t>W W Grainger V1000004853</t>
  </si>
  <si>
    <t>BNF</t>
  </si>
  <si>
    <t>YFD</t>
  </si>
  <si>
    <t>Foreign Drafts</t>
  </si>
  <si>
    <t>Valencia Franklin</t>
  </si>
  <si>
    <t>Pat Terhune</t>
  </si>
  <si>
    <t>2-1282</t>
  </si>
  <si>
    <t>2-0870</t>
  </si>
  <si>
    <t>Becky Peralta</t>
  </si>
  <si>
    <t>Dorthy Frazier</t>
  </si>
  <si>
    <t>4-4312</t>
  </si>
  <si>
    <t>Justin Wilson</t>
  </si>
  <si>
    <t>2-0030</t>
  </si>
  <si>
    <t>4-2091</t>
  </si>
  <si>
    <t>2-7489</t>
  </si>
  <si>
    <t>Blanca Staley</t>
  </si>
  <si>
    <t>ICE</t>
  </si>
  <si>
    <t>QIA</t>
  </si>
  <si>
    <t>PPS</t>
  </si>
  <si>
    <t>Tom Hill/PPS</t>
  </si>
  <si>
    <t>Purchasing &amp; Payment Services</t>
  </si>
  <si>
    <t>PPS Correction Batches</t>
  </si>
  <si>
    <t>Financial Services Office and Subsystems</t>
  </si>
  <si>
    <t>PPS/Barnetta Pointer</t>
  </si>
  <si>
    <t xml:space="preserve">PPS/Tom Hill </t>
  </si>
  <si>
    <t>PPS/Robert Ramirez</t>
  </si>
  <si>
    <r>
      <t xml:space="preserve">Auxiliaries &amp; Direct Data Entry </t>
    </r>
    <r>
      <rPr>
        <sz val="14"/>
        <rFont val="Arial Narrow"/>
        <family val="2"/>
      </rPr>
      <t>(PPS Keeps records)</t>
    </r>
  </si>
  <si>
    <t>Ice Mountain V1002584330</t>
  </si>
  <si>
    <t>Qiagen V100638020</t>
  </si>
  <si>
    <t>Booth School</t>
  </si>
  <si>
    <t>Lysunthia Smith</t>
  </si>
  <si>
    <t>Joyce Rucker</t>
  </si>
  <si>
    <t>2-1137</t>
  </si>
  <si>
    <t>Nicole Littleton</t>
  </si>
  <si>
    <t>4-5452</t>
  </si>
  <si>
    <t>Ex Mercado</t>
  </si>
  <si>
    <t>4-1341</t>
  </si>
  <si>
    <t>Residentail Planning (Buysite Orders)</t>
  </si>
  <si>
    <t>LaKeesha Carter</t>
  </si>
  <si>
    <t>4-1456</t>
  </si>
  <si>
    <t>Lourie Fuentes</t>
  </si>
  <si>
    <t>2-3449</t>
  </si>
  <si>
    <t>First Choice Coffee V1000911030</t>
  </si>
  <si>
    <t>ITS</t>
  </si>
  <si>
    <t>Information Technology Services</t>
  </si>
  <si>
    <t>Joe Hirjak</t>
  </si>
  <si>
    <t>2-7054</t>
  </si>
  <si>
    <t>Stacy Barber</t>
  </si>
  <si>
    <t>2-1664</t>
  </si>
  <si>
    <t>Diane Fultz</t>
  </si>
  <si>
    <t>2-1101</t>
  </si>
  <si>
    <t>2-7062</t>
  </si>
  <si>
    <t>Renee Marlowe</t>
  </si>
  <si>
    <t>2-7319</t>
  </si>
  <si>
    <t>BSD- LBC (Ludwig Center)</t>
  </si>
  <si>
    <t>Facilities/ Residential Planning</t>
  </si>
  <si>
    <t>Short Term Loans</t>
  </si>
  <si>
    <t>2-5627</t>
  </si>
  <si>
    <t>Waiel Hindo</t>
  </si>
  <si>
    <t>2-7162</t>
  </si>
  <si>
    <t>Blenda Robertson</t>
  </si>
  <si>
    <t>BIO</t>
  </si>
  <si>
    <t>Biorad Laboratories</t>
  </si>
  <si>
    <t>ECN</t>
  </si>
  <si>
    <t>Economics/SSD</t>
  </si>
  <si>
    <t>Holly Evans</t>
  </si>
  <si>
    <t>2-9255</t>
  </si>
  <si>
    <t>Cyndi Mirza</t>
  </si>
  <si>
    <t>2-6567</t>
  </si>
  <si>
    <t>James Skish</t>
  </si>
  <si>
    <t>4-4063</t>
  </si>
  <si>
    <t>CHEM</t>
  </si>
  <si>
    <t>CHEMISTRY</t>
  </si>
  <si>
    <t>2-3469</t>
  </si>
  <si>
    <t>Dorothy Frazier</t>
  </si>
  <si>
    <t>Jannette Brown</t>
  </si>
  <si>
    <t>Jacqueline Flanagan</t>
  </si>
  <si>
    <t>SOS</t>
  </si>
  <si>
    <t>Staples V1003990030</t>
  </si>
  <si>
    <t>Life Technologies V1000004720</t>
  </si>
  <si>
    <t>HNK</t>
  </si>
  <si>
    <t>DS Water V1004069140</t>
  </si>
  <si>
    <t>BNN</t>
  </si>
  <si>
    <t>Ron Welin</t>
  </si>
  <si>
    <t>2-4230</t>
  </si>
  <si>
    <t>AAC</t>
  </si>
  <si>
    <t>PPS/Shawn Stuckey</t>
  </si>
  <si>
    <t>ACH/SUA Correction Batches</t>
  </si>
  <si>
    <t>Jason Kowalsky</t>
  </si>
  <si>
    <t>4-0919</t>
  </si>
  <si>
    <t>Nancy Newell</t>
  </si>
  <si>
    <t>2-4701</t>
  </si>
  <si>
    <t>ONB</t>
  </si>
  <si>
    <t>Shakita Bennett/PPS</t>
  </si>
  <si>
    <t>4-3656</t>
  </si>
  <si>
    <t>LEG</t>
  </si>
  <si>
    <t>Serengeti(Legal Voucher by Feed)</t>
  </si>
  <si>
    <t>TEM</t>
  </si>
  <si>
    <t>Telecommunication Vouchers</t>
  </si>
  <si>
    <t>Amy Merino</t>
  </si>
  <si>
    <t>Colleen Reda</t>
  </si>
  <si>
    <t>4-3732</t>
  </si>
  <si>
    <t>Lisa Woolfolk</t>
  </si>
  <si>
    <t>4-3874</t>
  </si>
  <si>
    <t>Laurentia Johnson</t>
  </si>
  <si>
    <t>5-4854</t>
  </si>
  <si>
    <t>Elaine Thomas</t>
  </si>
  <si>
    <t>2-9262</t>
  </si>
  <si>
    <t>Shakita Moore-Bennett</t>
  </si>
  <si>
    <t xml:space="preserve"> E-Payments Petty Cash</t>
  </si>
  <si>
    <t>Non-Travel E-Payment</t>
  </si>
  <si>
    <t>Travel Expense E-Payment</t>
  </si>
  <si>
    <t>Travel Advance E-Payment</t>
  </si>
  <si>
    <t>FSH</t>
  </si>
  <si>
    <t>BVM</t>
  </si>
  <si>
    <t>Best Vendor MGMT V1004274070</t>
  </si>
  <si>
    <t>DEL</t>
  </si>
  <si>
    <t>GOV</t>
  </si>
  <si>
    <t>GovConnection V1004274070</t>
  </si>
  <si>
    <t>Dell Marketing V1000171091</t>
  </si>
  <si>
    <t>PPS/Ron Welin</t>
  </si>
  <si>
    <t>PPS/Shakita Moore-Bennett</t>
  </si>
  <si>
    <t>Peggy Scot-Haynes</t>
  </si>
  <si>
    <t>2-1954</t>
  </si>
  <si>
    <t>Peggy Scott-Haynes</t>
  </si>
  <si>
    <t>Adelaide Swida</t>
  </si>
  <si>
    <t xml:space="preserve"> Lisa Woolfolk</t>
  </si>
  <si>
    <t>5-3844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</si>
</sst>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</numFmts>
  <fonts count="8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b/>
      <sz val="10"/>
      <color indexed="8"/>
      <name val="Times New Roman"/>
      <family val="1"/>
    </font>
    <font>
      <sz val="12"/>
      <color indexed="20"/>
      <name val="Arial Narrow"/>
      <family val="2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2"/>
      <color indexed="61"/>
      <name val="Arial Narrow"/>
      <family val="2"/>
    </font>
    <font>
      <b/>
      <sz val="10"/>
      <color indexed="20"/>
      <name val="Times New Roman"/>
      <family val="1"/>
    </font>
    <font>
      <b/>
      <sz val="12"/>
      <color indexed="20"/>
      <name val="Arial Narrow"/>
      <family val="2"/>
    </font>
    <font>
      <b/>
      <sz val="12"/>
      <color indexed="20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Times New Roman"/>
      <family val="1"/>
    </font>
    <font>
      <sz val="12"/>
      <color indexed="10"/>
      <name val="Arial Narrow"/>
      <family val="2"/>
    </font>
    <font>
      <sz val="12"/>
      <color indexed="57"/>
      <name val="Arial Narrow"/>
      <family val="2"/>
    </font>
    <font>
      <sz val="12"/>
      <color indexed="14"/>
      <name val="Arial Narrow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2"/>
      <color indexed="53"/>
      <name val="Arial Narrow"/>
      <family val="2"/>
    </font>
    <font>
      <b/>
      <sz val="12"/>
      <color indexed="10"/>
      <name val="Arial Narrow"/>
      <family val="2"/>
    </font>
    <font>
      <sz val="12"/>
      <color indexed="18"/>
      <name val="Arial Narrow"/>
      <family val="2"/>
    </font>
    <font>
      <b/>
      <sz val="12"/>
      <color indexed="18"/>
      <name val="Arial Narrow"/>
      <family val="2"/>
    </font>
    <font>
      <sz val="12"/>
      <color indexed="58"/>
      <name val="Arial Narrow"/>
      <family val="2"/>
    </font>
    <font>
      <b/>
      <sz val="12"/>
      <color indexed="58"/>
      <name val="Arial Narrow"/>
      <family val="2"/>
    </font>
    <font>
      <u val="single"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60"/>
      <name val="Arial Narrow"/>
      <family val="2"/>
    </font>
    <font>
      <b/>
      <sz val="12"/>
      <color indexed="6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48"/>
      <name val="Arial Narrow"/>
      <family val="2"/>
    </font>
    <font>
      <b/>
      <sz val="12"/>
      <color indexed="48"/>
      <name val="Arial Narrow"/>
      <family val="2"/>
    </font>
    <font>
      <b/>
      <sz val="12"/>
      <color indexed="48"/>
      <name val="Times New Roman"/>
      <family val="1"/>
    </font>
    <font>
      <sz val="10"/>
      <color indexed="10"/>
      <name val="Arial Narrow"/>
      <family val="2"/>
    </font>
    <font>
      <b/>
      <sz val="10"/>
      <color indexed="10"/>
      <name val="Times New Roman"/>
      <family val="1"/>
    </font>
    <font>
      <b/>
      <sz val="8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0" fillId="32" borderId="7" applyNumberFormat="0" applyFont="0" applyAlignment="0" applyProtection="0"/>
    <xf numFmtId="0" fontId="82" fillId="27" borderId="8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7" fontId="3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7" fontId="7" fillId="0" borderId="12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13" xfId="0" applyFont="1" applyBorder="1" applyAlignment="1">
      <alignment horizontal="right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right" vertical="center"/>
    </xf>
    <xf numFmtId="164" fontId="14" fillId="0" borderId="15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37" fontId="14" fillId="0" borderId="16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right" vertical="center"/>
    </xf>
    <xf numFmtId="0" fontId="14" fillId="0" borderId="18" xfId="0" applyFont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37" fontId="17" fillId="0" borderId="16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right" vertical="center"/>
    </xf>
    <xf numFmtId="164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right" vertical="center"/>
    </xf>
    <xf numFmtId="164" fontId="12" fillId="0" borderId="19" xfId="0" applyNumberFormat="1" applyFont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37" fontId="12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5" fillId="0" borderId="16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7" fontId="12" fillId="0" borderId="16" xfId="0" applyNumberFormat="1" applyFont="1" applyBorder="1" applyAlignment="1" quotePrefix="1">
      <alignment horizontal="center" vertical="center"/>
    </xf>
    <xf numFmtId="37" fontId="20" fillId="0" borderId="16" xfId="0" applyNumberFormat="1" applyFont="1" applyBorder="1" applyAlignment="1">
      <alignment horizontal="left" vertical="center"/>
    </xf>
    <xf numFmtId="0" fontId="21" fillId="33" borderId="13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7" fillId="0" borderId="17" xfId="0" applyFont="1" applyBorder="1" applyAlignment="1">
      <alignment horizontal="right" vertical="center"/>
    </xf>
    <xf numFmtId="164" fontId="17" fillId="0" borderId="18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right" vertical="center"/>
    </xf>
    <xf numFmtId="164" fontId="17" fillId="0" borderId="19" xfId="0" applyNumberFormat="1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 quotePrefix="1">
      <alignment horizontal="center" vertical="center"/>
    </xf>
    <xf numFmtId="0" fontId="12" fillId="0" borderId="16" xfId="0" applyNumberFormat="1" applyFont="1" applyBorder="1" applyAlignment="1" quotePrefix="1">
      <alignment horizontal="center" vertical="center"/>
    </xf>
    <xf numFmtId="17" fontId="12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 quotePrefix="1">
      <alignment horizontal="center" vertical="center"/>
    </xf>
    <xf numFmtId="0" fontId="17" fillId="0" borderId="0" xfId="0" applyFont="1" applyBorder="1" applyAlignment="1">
      <alignment horizontal="right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37" fontId="17" fillId="0" borderId="20" xfId="0" applyNumberFormat="1" applyFont="1" applyBorder="1" applyAlignment="1">
      <alignment horizontal="left" vertical="center"/>
    </xf>
    <xf numFmtId="0" fontId="17" fillId="0" borderId="18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37" fontId="17" fillId="0" borderId="19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right" vertical="center"/>
    </xf>
    <xf numFmtId="0" fontId="26" fillId="33" borderId="16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164" fontId="29" fillId="0" borderId="18" xfId="0" applyNumberFormat="1" applyFont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7" fontId="14" fillId="0" borderId="0" xfId="0" applyNumberFormat="1" applyFont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 quotePrefix="1">
      <alignment horizontal="center" vertical="center"/>
    </xf>
    <xf numFmtId="0" fontId="27" fillId="0" borderId="16" xfId="0" applyFont="1" applyBorder="1" applyAlignment="1">
      <alignment vertical="center"/>
    </xf>
    <xf numFmtId="1" fontId="12" fillId="0" borderId="16" xfId="0" applyNumberFormat="1" applyFont="1" applyBorder="1" applyAlignment="1" quotePrefix="1">
      <alignment horizontal="center" vertical="center"/>
    </xf>
    <xf numFmtId="0" fontId="33" fillId="0" borderId="16" xfId="0" applyFont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64" fontId="34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35" fillId="0" borderId="13" xfId="0" applyFont="1" applyBorder="1" applyAlignment="1">
      <alignment horizontal="right" vertical="center"/>
    </xf>
    <xf numFmtId="164" fontId="35" fillId="0" borderId="14" xfId="0" applyNumberFormat="1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164" fontId="35" fillId="0" borderId="15" xfId="0" applyNumberFormat="1" applyFont="1" applyBorder="1" applyAlignment="1">
      <alignment horizontal="center" vertical="center"/>
    </xf>
    <xf numFmtId="164" fontId="36" fillId="0" borderId="15" xfId="0" applyNumberFormat="1" applyFont="1" applyBorder="1" applyAlignment="1">
      <alignment horizontal="center" vertical="center"/>
    </xf>
    <xf numFmtId="0" fontId="35" fillId="0" borderId="16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17" fontId="35" fillId="0" borderId="16" xfId="0" applyNumberFormat="1" applyFont="1" applyBorder="1" applyAlignment="1" quotePrefix="1">
      <alignment horizontal="center" vertical="center"/>
    </xf>
    <xf numFmtId="37" fontId="35" fillId="0" borderId="16" xfId="0" applyNumberFormat="1" applyFont="1" applyBorder="1" applyAlignment="1">
      <alignment horizontal="left" vertical="center"/>
    </xf>
    <xf numFmtId="0" fontId="35" fillId="0" borderId="16" xfId="0" applyNumberFormat="1" applyFont="1" applyBorder="1" applyAlignment="1" quotePrefix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37" fillId="0" borderId="13" xfId="0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164" fontId="38" fillId="0" borderId="15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NumberFormat="1" applyFont="1" applyBorder="1" applyAlignment="1" quotePrefix="1">
      <alignment horizontal="center" vertical="center"/>
    </xf>
    <xf numFmtId="37" fontId="37" fillId="0" borderId="16" xfId="0" applyNumberFormat="1" applyFont="1" applyBorder="1" applyAlignment="1">
      <alignment horizontal="left" vertical="center"/>
    </xf>
    <xf numFmtId="0" fontId="35" fillId="0" borderId="16" xfId="0" applyFont="1" applyBorder="1" applyAlignment="1">
      <alignment vertical="center" wrapText="1"/>
    </xf>
    <xf numFmtId="0" fontId="35" fillId="0" borderId="0" xfId="0" applyFont="1" applyBorder="1" applyAlignment="1">
      <alignment horizontal="right" vertical="center"/>
    </xf>
    <xf numFmtId="164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37" fontId="35" fillId="0" borderId="0" xfId="0" applyNumberFormat="1" applyFont="1" applyBorder="1" applyAlignment="1">
      <alignment horizontal="left" vertical="center"/>
    </xf>
    <xf numFmtId="0" fontId="14" fillId="0" borderId="14" xfId="0" applyFont="1" applyBorder="1" applyAlignment="1">
      <alignment horizontal="right" vertical="center"/>
    </xf>
    <xf numFmtId="0" fontId="13" fillId="33" borderId="16" xfId="0" applyFont="1" applyFill="1" applyBorder="1" applyAlignment="1">
      <alignment horizontal="center" vertical="center"/>
    </xf>
    <xf numFmtId="37" fontId="41" fillId="0" borderId="16" xfId="0" applyNumberFormat="1" applyFont="1" applyBorder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4" fontId="43" fillId="0" borderId="0" xfId="0" applyNumberFormat="1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Border="1" applyAlignment="1">
      <alignment horizontal="left" vertical="center"/>
    </xf>
    <xf numFmtId="164" fontId="27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164" fontId="27" fillId="0" borderId="15" xfId="0" applyNumberFormat="1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37" fontId="27" fillId="0" borderId="16" xfId="0" applyNumberFormat="1" applyFont="1" applyBorder="1" applyAlignment="1">
      <alignment horizontal="left" vertical="center"/>
    </xf>
    <xf numFmtId="0" fontId="34" fillId="0" borderId="13" xfId="0" applyFont="1" applyBorder="1" applyAlignment="1">
      <alignment horizontal="right" vertical="center"/>
    </xf>
    <xf numFmtId="164" fontId="14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37" fontId="14" fillId="0" borderId="21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right" vertical="center"/>
    </xf>
    <xf numFmtId="164" fontId="46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49" fontId="17" fillId="0" borderId="16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right" vertical="center"/>
    </xf>
    <xf numFmtId="164" fontId="27" fillId="0" borderId="18" xfId="0" applyNumberFormat="1" applyFont="1" applyBorder="1" applyAlignment="1">
      <alignment horizontal="center" vertical="center"/>
    </xf>
    <xf numFmtId="164" fontId="27" fillId="0" borderId="19" xfId="0" applyNumberFormat="1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27" fillId="0" borderId="16" xfId="0" applyFont="1" applyBorder="1" applyAlignment="1">
      <alignment vertical="center" wrapText="1"/>
    </xf>
    <xf numFmtId="49" fontId="27" fillId="0" borderId="16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51" fillId="33" borderId="16" xfId="0" applyFont="1" applyFill="1" applyBorder="1" applyAlignment="1">
      <alignment horizontal="center" vertical="center"/>
    </xf>
    <xf numFmtId="0" fontId="17" fillId="0" borderId="16" xfId="0" applyNumberFormat="1" applyFont="1" applyBorder="1" applyAlignment="1" quotePrefix="1">
      <alignment horizontal="center" vertical="center"/>
    </xf>
    <xf numFmtId="17" fontId="17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3" fillId="33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15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 quotePrefix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33" fillId="0" borderId="16" xfId="0" applyNumberFormat="1" applyFont="1" applyBorder="1" applyAlignment="1">
      <alignment horizontal="center" vertical="center"/>
    </xf>
    <xf numFmtId="49" fontId="35" fillId="0" borderId="16" xfId="0" applyNumberFormat="1" applyFont="1" applyBorder="1" applyAlignment="1" quotePrefix="1">
      <alignment horizontal="center" vertical="center"/>
    </xf>
    <xf numFmtId="49" fontId="37" fillId="0" borderId="16" xfId="0" applyNumberFormat="1" applyFont="1" applyBorder="1" applyAlignment="1" quotePrefix="1">
      <alignment horizontal="center" vertical="center"/>
    </xf>
    <xf numFmtId="49" fontId="35" fillId="0" borderId="16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34" borderId="16" xfId="0" applyFont="1" applyFill="1" applyBorder="1" applyAlignment="1">
      <alignment vertical="center"/>
    </xf>
    <xf numFmtId="0" fontId="86" fillId="0" borderId="17" xfId="0" applyFont="1" applyBorder="1" applyAlignment="1">
      <alignment horizontal="right" vertical="center"/>
    </xf>
    <xf numFmtId="164" fontId="86" fillId="0" borderId="18" xfId="0" applyNumberFormat="1" applyFont="1" applyBorder="1" applyAlignment="1">
      <alignment horizontal="center" vertical="center"/>
    </xf>
    <xf numFmtId="0" fontId="86" fillId="0" borderId="18" xfId="0" applyFont="1" applyBorder="1" applyAlignment="1">
      <alignment horizontal="center" vertical="center"/>
    </xf>
    <xf numFmtId="0" fontId="86" fillId="0" borderId="18" xfId="0" applyFont="1" applyBorder="1" applyAlignment="1">
      <alignment horizontal="right" vertical="center"/>
    </xf>
    <xf numFmtId="164" fontId="86" fillId="0" borderId="19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86" fillId="0" borderId="13" xfId="0" applyFont="1" applyBorder="1" applyAlignment="1">
      <alignment horizontal="right" vertical="center"/>
    </xf>
    <xf numFmtId="164" fontId="86" fillId="0" borderId="14" xfId="0" applyNumberFormat="1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/>
    </xf>
    <xf numFmtId="164" fontId="86" fillId="0" borderId="15" xfId="0" applyNumberFormat="1" applyFont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right" vertical="center"/>
    </xf>
    <xf numFmtId="164" fontId="14" fillId="34" borderId="14" xfId="0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164" fontId="14" fillId="34" borderId="15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49" fontId="12" fillId="34" borderId="16" xfId="0" applyNumberFormat="1" applyFont="1" applyFill="1" applyBorder="1" applyAlignment="1" quotePrefix="1">
      <alignment horizontal="center" vertical="center"/>
    </xf>
    <xf numFmtId="164" fontId="15" fillId="34" borderId="15" xfId="0" applyNumberFormat="1" applyFont="1" applyFill="1" applyBorder="1" applyAlignment="1">
      <alignment horizontal="center" vertical="center"/>
    </xf>
    <xf numFmtId="164" fontId="38" fillId="34" borderId="15" xfId="0" applyNumberFormat="1" applyFont="1" applyFill="1" applyBorder="1" applyAlignment="1">
      <alignment horizontal="center" vertical="center"/>
    </xf>
    <xf numFmtId="0" fontId="37" fillId="34" borderId="16" xfId="0" applyFont="1" applyFill="1" applyBorder="1" applyAlignment="1">
      <alignment vertical="center"/>
    </xf>
    <xf numFmtId="164" fontId="36" fillId="34" borderId="15" xfId="0" applyNumberFormat="1" applyFont="1" applyFill="1" applyBorder="1" applyAlignment="1">
      <alignment horizontal="center" vertical="center"/>
    </xf>
    <xf numFmtId="0" fontId="35" fillId="34" borderId="16" xfId="0" applyFont="1" applyFill="1" applyBorder="1" applyAlignment="1">
      <alignment vertical="center" wrapText="1"/>
    </xf>
    <xf numFmtId="164" fontId="36" fillId="34" borderId="0" xfId="0" applyNumberFormat="1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vertical="center" wrapText="1"/>
    </xf>
    <xf numFmtId="0" fontId="13" fillId="34" borderId="16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right" vertical="center"/>
    </xf>
    <xf numFmtId="164" fontId="27" fillId="34" borderId="14" xfId="0" applyNumberFormat="1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right" vertical="center"/>
    </xf>
    <xf numFmtId="164" fontId="27" fillId="34" borderId="15" xfId="0" applyNumberFormat="1" applyFont="1" applyFill="1" applyBorder="1" applyAlignment="1">
      <alignment horizontal="center" vertical="center"/>
    </xf>
    <xf numFmtId="0" fontId="34" fillId="34" borderId="16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vertical="center"/>
    </xf>
    <xf numFmtId="0" fontId="27" fillId="34" borderId="16" xfId="0" applyFont="1" applyFill="1" applyBorder="1" applyAlignment="1">
      <alignment horizontal="center" vertical="center"/>
    </xf>
    <xf numFmtId="0" fontId="86" fillId="0" borderId="14" xfId="0" applyFont="1" applyBorder="1" applyAlignment="1">
      <alignment horizontal="right" vertical="center"/>
    </xf>
    <xf numFmtId="17" fontId="12" fillId="0" borderId="0" xfId="0" applyNumberFormat="1" applyFont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"/>
  <sheetViews>
    <sheetView zoomScalePageLayoutView="0" workbookViewId="0" topLeftCell="A8">
      <selection activeCell="J20" sqref="J20"/>
    </sheetView>
  </sheetViews>
  <sheetFormatPr defaultColWidth="8.8515625" defaultRowHeight="12.75" customHeight="1"/>
  <cols>
    <col min="1" max="1" width="9.140625" style="1" customWidth="1"/>
    <col min="2" max="2" width="2.28125" style="4" customWidth="1"/>
    <col min="3" max="3" width="6.8515625" style="4" customWidth="1"/>
    <col min="4" max="4" width="3.7109375" style="4" customWidth="1"/>
    <col min="5" max="5" width="2.28125" style="4" customWidth="1"/>
    <col min="6" max="6" width="8.421875" style="4" customWidth="1"/>
    <col min="7" max="7" width="9.140625" style="163" customWidth="1"/>
    <col min="8" max="8" width="9.28125" style="163" customWidth="1"/>
    <col min="9" max="9" width="32.7109375" style="1" customWidth="1"/>
    <col min="10" max="10" width="21.140625" style="7" customWidth="1"/>
    <col min="11" max="11" width="8.8515625" style="7" customWidth="1"/>
    <col min="12" max="12" width="10.140625" style="164" customWidth="1"/>
    <col min="13" max="13" width="12.421875" style="9" customWidth="1"/>
    <col min="14" max="16384" width="8.8515625" style="1" customWidth="1"/>
  </cols>
  <sheetData>
    <row r="1" spans="2:12" ht="12.75" customHeight="1" thickBot="1">
      <c r="B1" s="2"/>
      <c r="C1" s="3"/>
      <c r="E1" s="2"/>
      <c r="F1" s="3"/>
      <c r="G1" s="5"/>
      <c r="H1" s="5"/>
      <c r="I1" s="6"/>
      <c r="L1" s="8"/>
    </row>
    <row r="2" spans="2:13" s="10" customFormat="1" ht="27" customHeight="1" thickBot="1">
      <c r="B2" s="11" t="s">
        <v>0</v>
      </c>
      <c r="C2" s="12"/>
      <c r="D2" s="13"/>
      <c r="E2" s="12"/>
      <c r="F2" s="12"/>
      <c r="G2" s="14" t="s">
        <v>1</v>
      </c>
      <c r="H2" s="15" t="s">
        <v>2</v>
      </c>
      <c r="I2" s="16" t="s">
        <v>3</v>
      </c>
      <c r="J2" s="16" t="s">
        <v>4</v>
      </c>
      <c r="K2" s="17" t="s">
        <v>5</v>
      </c>
      <c r="L2" s="18" t="s">
        <v>6</v>
      </c>
      <c r="M2" s="19"/>
    </row>
    <row r="3" spans="2:13" s="10" customFormat="1" ht="20.25" customHeight="1">
      <c r="B3" s="20"/>
      <c r="C3" s="20"/>
      <c r="D3" s="21"/>
      <c r="E3" s="20"/>
      <c r="F3" s="20"/>
      <c r="G3" s="22"/>
      <c r="H3" s="23"/>
      <c r="I3" s="24"/>
      <c r="J3" s="24"/>
      <c r="K3" s="24"/>
      <c r="L3" s="25"/>
      <c r="M3" s="19"/>
    </row>
    <row r="4" spans="2:12" ht="15.75" customHeight="1">
      <c r="B4" s="283" t="s">
        <v>7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2:13" s="26" customFormat="1" ht="15" customHeight="1">
      <c r="B5" s="27" t="s">
        <v>8</v>
      </c>
      <c r="C5" s="28">
        <v>1</v>
      </c>
      <c r="D5" s="29" t="s">
        <v>9</v>
      </c>
      <c r="E5" s="30" t="s">
        <v>8</v>
      </c>
      <c r="F5" s="31">
        <v>55000</v>
      </c>
      <c r="G5" s="32" t="s">
        <v>10</v>
      </c>
      <c r="H5" s="33"/>
      <c r="I5" s="34" t="s">
        <v>11</v>
      </c>
      <c r="J5" s="35" t="s">
        <v>12</v>
      </c>
      <c r="K5" s="36" t="s">
        <v>13</v>
      </c>
      <c r="L5" s="37">
        <f aca="true" t="shared" si="0" ref="L5:L38">F5-C5+1</f>
        <v>55000</v>
      </c>
      <c r="M5" s="38"/>
    </row>
    <row r="6" spans="2:13" s="26" customFormat="1" ht="15" customHeight="1">
      <c r="B6" s="200" t="s">
        <v>8</v>
      </c>
      <c r="C6" s="201">
        <v>55001</v>
      </c>
      <c r="D6" s="174" t="s">
        <v>9</v>
      </c>
      <c r="E6" s="175" t="s">
        <v>8</v>
      </c>
      <c r="F6" s="202">
        <v>60000</v>
      </c>
      <c r="G6" s="177" t="s">
        <v>251</v>
      </c>
      <c r="H6" s="203"/>
      <c r="I6" s="204" t="s">
        <v>252</v>
      </c>
      <c r="J6" s="110" t="s">
        <v>12</v>
      </c>
      <c r="K6" s="205" t="s">
        <v>13</v>
      </c>
      <c r="L6" s="178">
        <f t="shared" si="0"/>
        <v>5000</v>
      </c>
      <c r="M6" s="38"/>
    </row>
    <row r="7" spans="2:13" s="26" customFormat="1" ht="15" customHeight="1">
      <c r="B7" s="39" t="s">
        <v>8</v>
      </c>
      <c r="C7" s="40">
        <v>60001</v>
      </c>
      <c r="D7" s="41" t="s">
        <v>9</v>
      </c>
      <c r="E7" s="42" t="s">
        <v>8</v>
      </c>
      <c r="F7" s="43">
        <f>C7+29999</f>
        <v>90000</v>
      </c>
      <c r="G7" s="44" t="s">
        <v>14</v>
      </c>
      <c r="H7" s="33"/>
      <c r="I7" s="34" t="s">
        <v>15</v>
      </c>
      <c r="J7" s="35" t="s">
        <v>12</v>
      </c>
      <c r="K7" s="36" t="s">
        <v>13</v>
      </c>
      <c r="L7" s="37">
        <f t="shared" si="0"/>
        <v>30000</v>
      </c>
      <c r="M7" s="38"/>
    </row>
    <row r="8" spans="2:13" s="26" customFormat="1" ht="15" customHeight="1">
      <c r="B8" s="45" t="s">
        <v>16</v>
      </c>
      <c r="C8" s="40">
        <f>F7+1</f>
        <v>90001</v>
      </c>
      <c r="D8" s="41" t="s">
        <v>9</v>
      </c>
      <c r="E8" s="46" t="s">
        <v>16</v>
      </c>
      <c r="F8" s="43">
        <f>C8+1999</f>
        <v>92000</v>
      </c>
      <c r="G8" s="44" t="s">
        <v>17</v>
      </c>
      <c r="H8" s="33"/>
      <c r="I8" s="47" t="s">
        <v>18</v>
      </c>
      <c r="J8" s="35" t="s">
        <v>12</v>
      </c>
      <c r="K8" s="36" t="s">
        <v>13</v>
      </c>
      <c r="L8" s="37">
        <f t="shared" si="0"/>
        <v>2000</v>
      </c>
      <c r="M8" s="48"/>
    </row>
    <row r="9" spans="2:13" s="57" customFormat="1" ht="15" customHeight="1">
      <c r="B9" s="66" t="s">
        <v>16</v>
      </c>
      <c r="C9" s="67">
        <v>92001</v>
      </c>
      <c r="D9" s="68" t="s">
        <v>9</v>
      </c>
      <c r="E9" s="69" t="s">
        <v>16</v>
      </c>
      <c r="F9" s="70">
        <v>93000</v>
      </c>
      <c r="G9" s="126"/>
      <c r="H9" s="71"/>
      <c r="I9" s="206"/>
      <c r="J9" s="73"/>
      <c r="K9" s="199"/>
      <c r="L9" s="49">
        <f t="shared" si="0"/>
        <v>1000</v>
      </c>
      <c r="M9" s="58"/>
    </row>
    <row r="10" spans="2:13" s="26" customFormat="1" ht="15" customHeight="1">
      <c r="B10" s="45" t="s">
        <v>8</v>
      </c>
      <c r="C10" s="40">
        <v>93001</v>
      </c>
      <c r="D10" s="41" t="s">
        <v>9</v>
      </c>
      <c r="E10" s="46" t="s">
        <v>8</v>
      </c>
      <c r="F10" s="43">
        <v>94000</v>
      </c>
      <c r="G10" s="44" t="s">
        <v>19</v>
      </c>
      <c r="H10" s="33"/>
      <c r="I10" s="34" t="s">
        <v>20</v>
      </c>
      <c r="J10" s="35" t="s">
        <v>12</v>
      </c>
      <c r="K10" s="36" t="s">
        <v>13</v>
      </c>
      <c r="L10" s="37">
        <f t="shared" si="0"/>
        <v>1000</v>
      </c>
      <c r="M10" s="48"/>
    </row>
    <row r="11" spans="2:13" s="57" customFormat="1" ht="15" customHeight="1">
      <c r="B11" s="66" t="s">
        <v>8</v>
      </c>
      <c r="C11" s="67">
        <v>94001</v>
      </c>
      <c r="D11" s="68" t="s">
        <v>9</v>
      </c>
      <c r="E11" s="69" t="s">
        <v>8</v>
      </c>
      <c r="F11" s="70">
        <v>95000</v>
      </c>
      <c r="G11" s="126"/>
      <c r="H11" s="71"/>
      <c r="I11" s="72"/>
      <c r="J11" s="73"/>
      <c r="K11" s="199"/>
      <c r="L11" s="49">
        <f t="shared" si="0"/>
        <v>1000</v>
      </c>
      <c r="M11" s="58"/>
    </row>
    <row r="12" spans="2:13" s="26" customFormat="1" ht="15" customHeight="1">
      <c r="B12" s="45" t="s">
        <v>8</v>
      </c>
      <c r="C12" s="40">
        <v>95001</v>
      </c>
      <c r="D12" s="41" t="s">
        <v>9</v>
      </c>
      <c r="E12" s="46" t="s">
        <v>8</v>
      </c>
      <c r="F12" s="43">
        <v>100000</v>
      </c>
      <c r="G12" s="44" t="s">
        <v>21</v>
      </c>
      <c r="H12" s="33"/>
      <c r="I12" s="210" t="s">
        <v>253</v>
      </c>
      <c r="J12" s="35" t="s">
        <v>12</v>
      </c>
      <c r="K12" s="36" t="s">
        <v>13</v>
      </c>
      <c r="L12" s="56">
        <f t="shared" si="0"/>
        <v>5000</v>
      </c>
      <c r="M12" s="48"/>
    </row>
    <row r="13" spans="2:13" s="57" customFormat="1" ht="15" customHeight="1">
      <c r="B13" s="66" t="s">
        <v>8</v>
      </c>
      <c r="C13" s="67">
        <v>100001</v>
      </c>
      <c r="D13" s="68" t="s">
        <v>9</v>
      </c>
      <c r="E13" s="69" t="s">
        <v>8</v>
      </c>
      <c r="F13" s="70">
        <v>103000</v>
      </c>
      <c r="G13" s="126"/>
      <c r="H13" s="71"/>
      <c r="I13" s="206"/>
      <c r="J13" s="73"/>
      <c r="K13" s="199"/>
      <c r="L13" s="49">
        <f t="shared" si="0"/>
        <v>3000</v>
      </c>
      <c r="M13" s="58"/>
    </row>
    <row r="14" spans="2:13" s="26" customFormat="1" ht="15" customHeight="1">
      <c r="B14" s="45" t="s">
        <v>16</v>
      </c>
      <c r="C14" s="40">
        <v>103001</v>
      </c>
      <c r="D14" s="41" t="s">
        <v>9</v>
      </c>
      <c r="E14" s="46" t="s">
        <v>16</v>
      </c>
      <c r="F14" s="43">
        <f>C14+999</f>
        <v>104000</v>
      </c>
      <c r="G14" s="44" t="s">
        <v>22</v>
      </c>
      <c r="H14" s="33"/>
      <c r="I14" s="34" t="s">
        <v>23</v>
      </c>
      <c r="J14" s="35" t="s">
        <v>12</v>
      </c>
      <c r="K14" s="36" t="s">
        <v>13</v>
      </c>
      <c r="L14" s="37">
        <f t="shared" si="0"/>
        <v>1000</v>
      </c>
      <c r="M14" s="48"/>
    </row>
    <row r="15" spans="2:13" s="57" customFormat="1" ht="15" customHeight="1">
      <c r="B15" s="66" t="s">
        <v>16</v>
      </c>
      <c r="C15" s="67">
        <v>104001</v>
      </c>
      <c r="D15" s="68" t="s">
        <v>9</v>
      </c>
      <c r="E15" s="69" t="s">
        <v>16</v>
      </c>
      <c r="F15" s="70">
        <v>113000</v>
      </c>
      <c r="G15" s="126"/>
      <c r="H15" s="71"/>
      <c r="I15" s="72"/>
      <c r="J15" s="73"/>
      <c r="K15" s="199"/>
      <c r="L15" s="49">
        <f t="shared" si="0"/>
        <v>9000</v>
      </c>
      <c r="M15" s="58"/>
    </row>
    <row r="16" spans="2:13" s="26" customFormat="1" ht="15" customHeight="1">
      <c r="B16" s="50" t="s">
        <v>16</v>
      </c>
      <c r="C16" s="51">
        <v>113001</v>
      </c>
      <c r="D16" s="52" t="s">
        <v>9</v>
      </c>
      <c r="E16" s="53" t="s">
        <v>16</v>
      </c>
      <c r="F16" s="54">
        <v>115000</v>
      </c>
      <c r="G16" s="32" t="s">
        <v>182</v>
      </c>
      <c r="H16" s="55"/>
      <c r="I16" s="34" t="s">
        <v>24</v>
      </c>
      <c r="J16" s="35" t="s">
        <v>12</v>
      </c>
      <c r="K16" s="36" t="s">
        <v>13</v>
      </c>
      <c r="L16" s="56">
        <f t="shared" si="0"/>
        <v>2000</v>
      </c>
      <c r="M16" s="48"/>
    </row>
    <row r="17" spans="2:13" s="57" customFormat="1" ht="15" customHeight="1">
      <c r="B17" s="66" t="s">
        <v>16</v>
      </c>
      <c r="C17" s="67">
        <v>115001</v>
      </c>
      <c r="D17" s="68" t="s">
        <v>9</v>
      </c>
      <c r="E17" s="69" t="s">
        <v>16</v>
      </c>
      <c r="F17" s="70">
        <v>120000</v>
      </c>
      <c r="G17" s="126"/>
      <c r="H17" s="71"/>
      <c r="I17" s="72"/>
      <c r="J17" s="73"/>
      <c r="K17" s="199"/>
      <c r="L17" s="49">
        <f t="shared" si="0"/>
        <v>5000</v>
      </c>
      <c r="M17" s="58"/>
    </row>
    <row r="18" spans="1:13" s="57" customFormat="1" ht="15" customHeight="1">
      <c r="A18" s="26"/>
      <c r="B18" s="45" t="s">
        <v>16</v>
      </c>
      <c r="C18" s="40">
        <v>120001</v>
      </c>
      <c r="D18" s="41" t="s">
        <v>9</v>
      </c>
      <c r="E18" s="46" t="s">
        <v>16</v>
      </c>
      <c r="F18" s="43">
        <v>150000</v>
      </c>
      <c r="G18" s="32" t="s">
        <v>26</v>
      </c>
      <c r="H18" s="33"/>
      <c r="I18" s="34" t="s">
        <v>27</v>
      </c>
      <c r="J18" s="35" t="s">
        <v>181</v>
      </c>
      <c r="K18" s="35" t="s">
        <v>28</v>
      </c>
      <c r="L18" s="37">
        <f t="shared" si="0"/>
        <v>30000</v>
      </c>
      <c r="M18" s="58"/>
    </row>
    <row r="19" spans="2:13" s="57" customFormat="1" ht="15" customHeight="1">
      <c r="B19" s="66" t="s">
        <v>16</v>
      </c>
      <c r="C19" s="67">
        <v>150001</v>
      </c>
      <c r="D19" s="68" t="s">
        <v>9</v>
      </c>
      <c r="E19" s="69" t="s">
        <v>16</v>
      </c>
      <c r="F19" s="70">
        <v>152000</v>
      </c>
      <c r="G19" s="126"/>
      <c r="H19" s="207"/>
      <c r="I19" s="72"/>
      <c r="J19" s="73"/>
      <c r="K19" s="74"/>
      <c r="L19" s="49">
        <f t="shared" si="0"/>
        <v>2000</v>
      </c>
      <c r="M19" s="58"/>
    </row>
    <row r="20" spans="1:13" s="26" customFormat="1" ht="15" customHeight="1">
      <c r="A20" s="57"/>
      <c r="B20" s="50" t="s">
        <v>16</v>
      </c>
      <c r="C20" s="51">
        <f>F19+1</f>
        <v>152001</v>
      </c>
      <c r="D20" s="52" t="s">
        <v>9</v>
      </c>
      <c r="E20" s="53" t="s">
        <v>16</v>
      </c>
      <c r="F20" s="54">
        <v>154000</v>
      </c>
      <c r="G20" s="32" t="s">
        <v>29</v>
      </c>
      <c r="H20" s="64"/>
      <c r="I20" s="65" t="s">
        <v>30</v>
      </c>
      <c r="J20" s="213" t="s">
        <v>255</v>
      </c>
      <c r="K20" s="62" t="s">
        <v>31</v>
      </c>
      <c r="L20" s="56">
        <f t="shared" si="0"/>
        <v>2000</v>
      </c>
      <c r="M20" s="48"/>
    </row>
    <row r="21" spans="2:13" s="57" customFormat="1" ht="15" customHeight="1">
      <c r="B21" s="66" t="s">
        <v>16</v>
      </c>
      <c r="C21" s="67">
        <v>154001</v>
      </c>
      <c r="D21" s="68" t="s">
        <v>9</v>
      </c>
      <c r="E21" s="69" t="s">
        <v>16</v>
      </c>
      <c r="F21" s="70">
        <v>200000</v>
      </c>
      <c r="G21" s="126"/>
      <c r="H21" s="71"/>
      <c r="I21" s="72"/>
      <c r="J21" s="73"/>
      <c r="K21" s="74"/>
      <c r="L21" s="49">
        <f t="shared" si="0"/>
        <v>46000</v>
      </c>
      <c r="M21" s="58"/>
    </row>
    <row r="22" spans="2:13" s="26" customFormat="1" ht="15" customHeight="1">
      <c r="B22" s="45" t="s">
        <v>16</v>
      </c>
      <c r="C22" s="40">
        <v>200001</v>
      </c>
      <c r="D22" s="41" t="s">
        <v>9</v>
      </c>
      <c r="E22" s="46" t="s">
        <v>16</v>
      </c>
      <c r="F22" s="54">
        <v>300000</v>
      </c>
      <c r="G22" s="32" t="s">
        <v>32</v>
      </c>
      <c r="H22" s="33"/>
      <c r="I22" s="34" t="s">
        <v>33</v>
      </c>
      <c r="J22" s="35" t="s">
        <v>34</v>
      </c>
      <c r="K22" s="75" t="s">
        <v>35</v>
      </c>
      <c r="L22" s="37">
        <f t="shared" si="0"/>
        <v>100000</v>
      </c>
      <c r="M22" s="48"/>
    </row>
    <row r="23" spans="2:13" s="26" customFormat="1" ht="15" customHeight="1">
      <c r="B23" s="50" t="s">
        <v>16</v>
      </c>
      <c r="C23" s="51">
        <f>F22+1</f>
        <v>300001</v>
      </c>
      <c r="D23" s="52" t="s">
        <v>9</v>
      </c>
      <c r="E23" s="53" t="s">
        <v>16</v>
      </c>
      <c r="F23" s="54">
        <v>310000</v>
      </c>
      <c r="G23" s="32" t="s">
        <v>32</v>
      </c>
      <c r="H23" s="33"/>
      <c r="I23" s="34" t="s">
        <v>36</v>
      </c>
      <c r="J23" s="35" t="s">
        <v>34</v>
      </c>
      <c r="K23" s="75" t="s">
        <v>35</v>
      </c>
      <c r="L23" s="56">
        <f t="shared" si="0"/>
        <v>10000</v>
      </c>
      <c r="M23" s="48"/>
    </row>
    <row r="24" spans="2:13" s="57" customFormat="1" ht="15" customHeight="1">
      <c r="B24" s="66" t="s">
        <v>16</v>
      </c>
      <c r="C24" s="67">
        <f>F23+1</f>
        <v>310001</v>
      </c>
      <c r="D24" s="68" t="s">
        <v>9</v>
      </c>
      <c r="E24" s="69" t="s">
        <v>16</v>
      </c>
      <c r="F24" s="70">
        <v>400000</v>
      </c>
      <c r="G24" s="126"/>
      <c r="H24" s="71"/>
      <c r="I24" s="72"/>
      <c r="J24" s="73"/>
      <c r="K24" s="208"/>
      <c r="L24" s="49">
        <f t="shared" si="0"/>
        <v>90000</v>
      </c>
      <c r="M24" s="58"/>
    </row>
    <row r="25" spans="2:13" s="26" customFormat="1" ht="15" customHeight="1">
      <c r="B25" s="50" t="s">
        <v>16</v>
      </c>
      <c r="C25" s="51">
        <v>400001</v>
      </c>
      <c r="D25" s="52" t="s">
        <v>9</v>
      </c>
      <c r="E25" s="53" t="s">
        <v>16</v>
      </c>
      <c r="F25" s="54">
        <v>420000</v>
      </c>
      <c r="G25" s="32" t="s">
        <v>37</v>
      </c>
      <c r="H25" s="33"/>
      <c r="I25" s="34" t="s">
        <v>38</v>
      </c>
      <c r="J25" s="35" t="s">
        <v>242</v>
      </c>
      <c r="K25" s="77" t="s">
        <v>39</v>
      </c>
      <c r="L25" s="37">
        <f t="shared" si="0"/>
        <v>20000</v>
      </c>
      <c r="M25" s="48"/>
    </row>
    <row r="26" spans="2:13" s="57" customFormat="1" ht="15" customHeight="1">
      <c r="B26" s="50" t="s">
        <v>16</v>
      </c>
      <c r="C26" s="51">
        <v>420001</v>
      </c>
      <c r="D26" s="52" t="s">
        <v>9</v>
      </c>
      <c r="E26" s="53" t="s">
        <v>16</v>
      </c>
      <c r="F26" s="54">
        <v>430000</v>
      </c>
      <c r="G26" s="32" t="s">
        <v>40</v>
      </c>
      <c r="H26" s="33"/>
      <c r="I26" s="34" t="s">
        <v>41</v>
      </c>
      <c r="J26" s="35" t="s">
        <v>242</v>
      </c>
      <c r="K26" s="77" t="s">
        <v>39</v>
      </c>
      <c r="L26" s="37">
        <f t="shared" si="0"/>
        <v>10000</v>
      </c>
      <c r="M26" s="58"/>
    </row>
    <row r="27" spans="2:13" s="26" customFormat="1" ht="15" customHeight="1">
      <c r="B27" s="45" t="s">
        <v>8</v>
      </c>
      <c r="C27" s="40">
        <v>430001</v>
      </c>
      <c r="D27" s="41" t="s">
        <v>9</v>
      </c>
      <c r="E27" s="46" t="s">
        <v>8</v>
      </c>
      <c r="F27" s="43">
        <f>C27+29999</f>
        <v>460000</v>
      </c>
      <c r="G27" s="32" t="s">
        <v>42</v>
      </c>
      <c r="H27" s="33"/>
      <c r="I27" s="34" t="s">
        <v>43</v>
      </c>
      <c r="J27" s="35" t="s">
        <v>242</v>
      </c>
      <c r="K27" s="77" t="s">
        <v>39</v>
      </c>
      <c r="L27" s="37">
        <f t="shared" si="0"/>
        <v>30000</v>
      </c>
      <c r="M27" s="48"/>
    </row>
    <row r="28" spans="2:13" s="57" customFormat="1" ht="15" customHeight="1">
      <c r="B28" s="66" t="s">
        <v>16</v>
      </c>
      <c r="C28" s="67">
        <v>460001</v>
      </c>
      <c r="D28" s="68" t="s">
        <v>9</v>
      </c>
      <c r="E28" s="69" t="s">
        <v>16</v>
      </c>
      <c r="F28" s="70">
        <v>470000</v>
      </c>
      <c r="G28" s="126"/>
      <c r="H28" s="71"/>
      <c r="I28" s="72"/>
      <c r="J28" s="73"/>
      <c r="K28" s="209"/>
      <c r="L28" s="49">
        <f t="shared" si="0"/>
        <v>10000</v>
      </c>
      <c r="M28" s="58"/>
    </row>
    <row r="29" spans="2:12" s="57" customFormat="1" ht="15" customHeight="1">
      <c r="B29" s="50" t="s">
        <v>16</v>
      </c>
      <c r="C29" s="51">
        <v>470001</v>
      </c>
      <c r="D29" s="52" t="s">
        <v>9</v>
      </c>
      <c r="E29" s="53" t="s">
        <v>16</v>
      </c>
      <c r="F29" s="54">
        <v>540000</v>
      </c>
      <c r="G29" s="32" t="s">
        <v>49</v>
      </c>
      <c r="H29" s="71"/>
      <c r="I29" s="34" t="s">
        <v>50</v>
      </c>
      <c r="J29" s="35" t="s">
        <v>47</v>
      </c>
      <c r="K29" s="78" t="s">
        <v>44</v>
      </c>
      <c r="L29" s="178">
        <f t="shared" si="0"/>
        <v>70000</v>
      </c>
    </row>
    <row r="30" spans="2:12" s="57" customFormat="1" ht="15" customHeight="1">
      <c r="B30" s="66" t="s">
        <v>16</v>
      </c>
      <c r="C30" s="67">
        <v>540001</v>
      </c>
      <c r="D30" s="68" t="s">
        <v>9</v>
      </c>
      <c r="E30" s="69" t="s">
        <v>16</v>
      </c>
      <c r="F30" s="70">
        <v>545000</v>
      </c>
      <c r="G30" s="126"/>
      <c r="H30" s="71"/>
      <c r="I30" s="72"/>
      <c r="J30" s="73"/>
      <c r="K30" s="209"/>
      <c r="L30" s="49">
        <f t="shared" si="0"/>
        <v>5000</v>
      </c>
    </row>
    <row r="31" spans="2:12" s="26" customFormat="1" ht="15" customHeight="1">
      <c r="B31" s="45" t="s">
        <v>16</v>
      </c>
      <c r="C31" s="40">
        <v>545001</v>
      </c>
      <c r="D31" s="41" t="s">
        <v>9</v>
      </c>
      <c r="E31" s="46" t="s">
        <v>16</v>
      </c>
      <c r="F31" s="43">
        <v>555000</v>
      </c>
      <c r="G31" s="59" t="s">
        <v>45</v>
      </c>
      <c r="H31" s="60"/>
      <c r="I31" s="34" t="s">
        <v>46</v>
      </c>
      <c r="J31" s="61" t="s">
        <v>47</v>
      </c>
      <c r="K31" s="76" t="s">
        <v>48</v>
      </c>
      <c r="L31" s="37">
        <f t="shared" si="0"/>
        <v>10000</v>
      </c>
    </row>
    <row r="32" spans="2:12" s="57" customFormat="1" ht="15" customHeight="1">
      <c r="B32" s="66" t="s">
        <v>16</v>
      </c>
      <c r="C32" s="67">
        <v>555001</v>
      </c>
      <c r="D32" s="68" t="s">
        <v>9</v>
      </c>
      <c r="E32" s="69" t="s">
        <v>16</v>
      </c>
      <c r="F32" s="70">
        <v>560000</v>
      </c>
      <c r="G32" s="126"/>
      <c r="H32" s="71"/>
      <c r="I32" s="72"/>
      <c r="J32" s="73"/>
      <c r="K32" s="209"/>
      <c r="L32" s="49">
        <f t="shared" si="0"/>
        <v>5000</v>
      </c>
    </row>
    <row r="33" spans="2:12" s="26" customFormat="1" ht="15" customHeight="1">
      <c r="B33" s="45" t="s">
        <v>16</v>
      </c>
      <c r="C33" s="40">
        <v>560001</v>
      </c>
      <c r="D33" s="41" t="s">
        <v>9</v>
      </c>
      <c r="E33" s="46" t="s">
        <v>16</v>
      </c>
      <c r="F33" s="43">
        <v>575000</v>
      </c>
      <c r="G33" s="32" t="s">
        <v>51</v>
      </c>
      <c r="H33" s="33"/>
      <c r="I33" s="34" t="s">
        <v>52</v>
      </c>
      <c r="J33" s="35" t="s">
        <v>53</v>
      </c>
      <c r="K33" s="62" t="s">
        <v>54</v>
      </c>
      <c r="L33" s="37">
        <f t="shared" si="0"/>
        <v>15000</v>
      </c>
    </row>
    <row r="34" spans="2:12" s="57" customFormat="1" ht="15" customHeight="1">
      <c r="B34" s="66" t="s">
        <v>16</v>
      </c>
      <c r="C34" s="67">
        <v>575001</v>
      </c>
      <c r="D34" s="68" t="s">
        <v>9</v>
      </c>
      <c r="E34" s="69" t="s">
        <v>16</v>
      </c>
      <c r="F34" s="70">
        <v>580000</v>
      </c>
      <c r="G34" s="126"/>
      <c r="H34" s="71"/>
      <c r="I34" s="72"/>
      <c r="J34" s="73"/>
      <c r="K34" s="73"/>
      <c r="L34" s="49">
        <f t="shared" si="0"/>
        <v>5000</v>
      </c>
    </row>
    <row r="35" spans="2:12" s="26" customFormat="1" ht="15" customHeight="1">
      <c r="B35" s="50" t="s">
        <v>16</v>
      </c>
      <c r="C35" s="51">
        <v>580001</v>
      </c>
      <c r="D35" s="52" t="s">
        <v>9</v>
      </c>
      <c r="E35" s="53" t="s">
        <v>16</v>
      </c>
      <c r="F35" s="54">
        <v>590000</v>
      </c>
      <c r="G35" s="32" t="s">
        <v>55</v>
      </c>
      <c r="H35" s="33"/>
      <c r="I35" s="34" t="s">
        <v>56</v>
      </c>
      <c r="J35" s="35" t="s">
        <v>57</v>
      </c>
      <c r="K35" s="35" t="s">
        <v>58</v>
      </c>
      <c r="L35" s="56">
        <f t="shared" si="0"/>
        <v>10000</v>
      </c>
    </row>
    <row r="36" spans="2:12" s="57" customFormat="1" ht="15" customHeight="1">
      <c r="B36" s="66" t="s">
        <v>16</v>
      </c>
      <c r="C36" s="67">
        <v>590001</v>
      </c>
      <c r="D36" s="68" t="s">
        <v>9</v>
      </c>
      <c r="E36" s="69" t="s">
        <v>16</v>
      </c>
      <c r="F36" s="70">
        <v>600000</v>
      </c>
      <c r="G36" s="126"/>
      <c r="H36" s="71"/>
      <c r="I36" s="72"/>
      <c r="J36" s="73"/>
      <c r="K36" s="73"/>
      <c r="L36" s="49">
        <f t="shared" si="0"/>
        <v>10000</v>
      </c>
    </row>
    <row r="37" spans="2:12" s="26" customFormat="1" ht="15" customHeight="1">
      <c r="B37" s="50" t="s">
        <v>16</v>
      </c>
      <c r="C37" s="51">
        <v>600001</v>
      </c>
      <c r="D37" s="52" t="s">
        <v>9</v>
      </c>
      <c r="E37" s="53" t="s">
        <v>16</v>
      </c>
      <c r="F37" s="54">
        <f>C37+49999</f>
        <v>650000</v>
      </c>
      <c r="G37" s="32" t="s">
        <v>32</v>
      </c>
      <c r="H37" s="33"/>
      <c r="I37" s="34" t="s">
        <v>59</v>
      </c>
      <c r="J37" s="35" t="s">
        <v>34</v>
      </c>
      <c r="K37" s="35" t="s">
        <v>35</v>
      </c>
      <c r="L37" s="37">
        <f t="shared" si="0"/>
        <v>50000</v>
      </c>
    </row>
    <row r="38" spans="2:12" s="26" customFormat="1" ht="15" customHeight="1">
      <c r="B38" s="50" t="s">
        <v>16</v>
      </c>
      <c r="C38" s="51">
        <f>F37+1</f>
        <v>650001</v>
      </c>
      <c r="D38" s="52" t="s">
        <v>9</v>
      </c>
      <c r="E38" s="53" t="s">
        <v>16</v>
      </c>
      <c r="F38" s="54">
        <v>700000</v>
      </c>
      <c r="G38" s="32"/>
      <c r="H38" s="71"/>
      <c r="I38" s="72"/>
      <c r="J38" s="73"/>
      <c r="K38" s="73"/>
      <c r="L38" s="49">
        <f t="shared" si="0"/>
        <v>50000</v>
      </c>
    </row>
    <row r="39" spans="2:12" s="26" customFormat="1" ht="15" customHeight="1">
      <c r="B39" s="79"/>
      <c r="C39" s="80"/>
      <c r="D39" s="38"/>
      <c r="E39" s="81"/>
      <c r="F39" s="80"/>
      <c r="G39" s="82"/>
      <c r="H39" s="83"/>
      <c r="I39" s="84"/>
      <c r="J39" s="85"/>
      <c r="K39" s="85"/>
      <c r="L39" s="86"/>
    </row>
    <row r="40" spans="1:13" s="57" customFormat="1" ht="15" customHeight="1">
      <c r="A40" s="26"/>
      <c r="B40" s="87"/>
      <c r="C40" s="67"/>
      <c r="D40" s="68"/>
      <c r="E40" s="69"/>
      <c r="F40" s="67"/>
      <c r="G40" s="88"/>
      <c r="H40" s="89"/>
      <c r="I40" s="90" t="s">
        <v>174</v>
      </c>
      <c r="J40" s="68"/>
      <c r="K40" s="68"/>
      <c r="L40" s="91"/>
      <c r="M40" s="58"/>
    </row>
    <row r="41" spans="1:13" s="26" customFormat="1" ht="15" customHeight="1">
      <c r="A41" s="57"/>
      <c r="B41" s="92" t="s">
        <v>16</v>
      </c>
      <c r="C41" s="51">
        <v>700001</v>
      </c>
      <c r="D41" s="52" t="s">
        <v>9</v>
      </c>
      <c r="E41" s="53" t="s">
        <v>16</v>
      </c>
      <c r="F41" s="54">
        <v>714000</v>
      </c>
      <c r="G41" s="32" t="s">
        <v>60</v>
      </c>
      <c r="H41" s="93"/>
      <c r="I41" s="65" t="s">
        <v>61</v>
      </c>
      <c r="J41" s="35" t="s">
        <v>243</v>
      </c>
      <c r="K41" s="35" t="s">
        <v>62</v>
      </c>
      <c r="L41" s="56">
        <f>F41-C41+1</f>
        <v>14000</v>
      </c>
      <c r="M41" s="125"/>
    </row>
    <row r="42" spans="1:13" s="26" customFormat="1" ht="15" customHeight="1">
      <c r="A42" s="57"/>
      <c r="B42" s="50" t="s">
        <v>16</v>
      </c>
      <c r="C42" s="51">
        <v>714001</v>
      </c>
      <c r="D42" s="52" t="s">
        <v>9</v>
      </c>
      <c r="E42" s="53" t="s">
        <v>16</v>
      </c>
      <c r="F42" s="54">
        <v>715000</v>
      </c>
      <c r="G42" s="32" t="s">
        <v>246</v>
      </c>
      <c r="H42" s="93"/>
      <c r="I42" s="118" t="s">
        <v>247</v>
      </c>
      <c r="J42" s="110" t="s">
        <v>248</v>
      </c>
      <c r="K42" s="110"/>
      <c r="L42" s="178">
        <v>1000</v>
      </c>
      <c r="M42" s="198" t="s">
        <v>249</v>
      </c>
    </row>
    <row r="43" spans="2:13" s="26" customFormat="1" ht="15" customHeight="1">
      <c r="B43" s="50" t="s">
        <v>16</v>
      </c>
      <c r="C43" s="51">
        <f>F42+1</f>
        <v>715001</v>
      </c>
      <c r="D43" s="52" t="s">
        <v>9</v>
      </c>
      <c r="E43" s="53" t="s">
        <v>16</v>
      </c>
      <c r="F43" s="54">
        <v>725000</v>
      </c>
      <c r="G43" s="32"/>
      <c r="H43" s="93"/>
      <c r="I43" s="34"/>
      <c r="J43" s="35"/>
      <c r="K43" s="35"/>
      <c r="L43" s="63">
        <f aca="true" t="shared" si="1" ref="L43:L66">F43-C43+1</f>
        <v>10000</v>
      </c>
      <c r="M43" s="48"/>
    </row>
    <row r="44" spans="1:13" s="57" customFormat="1" ht="15" customHeight="1">
      <c r="A44" s="26"/>
      <c r="B44" s="50" t="s">
        <v>16</v>
      </c>
      <c r="C44" s="51">
        <f>F43+1</f>
        <v>725001</v>
      </c>
      <c r="D44" s="52" t="s">
        <v>9</v>
      </c>
      <c r="E44" s="53" t="s">
        <v>16</v>
      </c>
      <c r="F44" s="54">
        <v>730000</v>
      </c>
      <c r="G44" s="32" t="s">
        <v>63</v>
      </c>
      <c r="H44" s="93"/>
      <c r="I44" s="65" t="s">
        <v>64</v>
      </c>
      <c r="J44" s="35" t="s">
        <v>65</v>
      </c>
      <c r="K44" s="78" t="s">
        <v>66</v>
      </c>
      <c r="L44" s="56">
        <f t="shared" si="1"/>
        <v>5000</v>
      </c>
      <c r="M44" s="58"/>
    </row>
    <row r="45" spans="2:13" s="26" customFormat="1" ht="15" customHeight="1">
      <c r="B45" s="50" t="s">
        <v>16</v>
      </c>
      <c r="C45" s="51">
        <f>F44+1</f>
        <v>730001</v>
      </c>
      <c r="D45" s="52" t="s">
        <v>9</v>
      </c>
      <c r="E45" s="53" t="s">
        <v>16</v>
      </c>
      <c r="F45" s="54">
        <v>735000</v>
      </c>
      <c r="G45" s="32"/>
      <c r="H45" s="93"/>
      <c r="I45" s="34"/>
      <c r="J45" s="35"/>
      <c r="K45" s="35"/>
      <c r="L45" s="63">
        <f t="shared" si="1"/>
        <v>5000</v>
      </c>
      <c r="M45" s="48"/>
    </row>
    <row r="46" spans="2:13" s="26" customFormat="1" ht="15" customHeight="1">
      <c r="B46" s="50" t="s">
        <v>16</v>
      </c>
      <c r="C46" s="51">
        <v>735001</v>
      </c>
      <c r="D46" s="52" t="s">
        <v>9</v>
      </c>
      <c r="E46" s="53" t="s">
        <v>16</v>
      </c>
      <c r="F46" s="54">
        <v>736000</v>
      </c>
      <c r="G46" s="32" t="s">
        <v>67</v>
      </c>
      <c r="H46" s="93"/>
      <c r="I46" s="65" t="s">
        <v>68</v>
      </c>
      <c r="J46" s="35" t="s">
        <v>69</v>
      </c>
      <c r="K46" s="76" t="s">
        <v>70</v>
      </c>
      <c r="L46" s="56">
        <f t="shared" si="1"/>
        <v>1000</v>
      </c>
      <c r="M46" s="48"/>
    </row>
    <row r="47" spans="2:13" s="26" customFormat="1" ht="15" customHeight="1">
      <c r="B47" s="50" t="s">
        <v>16</v>
      </c>
      <c r="C47" s="51">
        <f aca="true" t="shared" si="2" ref="C47:C60">F46+1</f>
        <v>736001</v>
      </c>
      <c r="D47" s="52" t="s">
        <v>9</v>
      </c>
      <c r="E47" s="53" t="s">
        <v>16</v>
      </c>
      <c r="F47" s="54">
        <v>741000</v>
      </c>
      <c r="G47" s="32"/>
      <c r="H47" s="93"/>
      <c r="I47" s="34"/>
      <c r="J47" s="35"/>
      <c r="K47" s="36"/>
      <c r="L47" s="49">
        <f t="shared" si="1"/>
        <v>5000</v>
      </c>
      <c r="M47" s="48"/>
    </row>
    <row r="48" spans="2:13" s="26" customFormat="1" ht="15" customHeight="1">
      <c r="B48" s="50" t="s">
        <v>16</v>
      </c>
      <c r="C48" s="51">
        <v>741001</v>
      </c>
      <c r="D48" s="52" t="s">
        <v>9</v>
      </c>
      <c r="E48" s="53" t="s">
        <v>16</v>
      </c>
      <c r="F48" s="54">
        <v>751000</v>
      </c>
      <c r="G48" s="32" t="s">
        <v>71</v>
      </c>
      <c r="H48" s="93"/>
      <c r="I48" s="65" t="s">
        <v>72</v>
      </c>
      <c r="J48" s="35" t="s">
        <v>73</v>
      </c>
      <c r="K48" s="62" t="s">
        <v>74</v>
      </c>
      <c r="L48" s="56">
        <f t="shared" si="1"/>
        <v>10000</v>
      </c>
      <c r="M48" s="48"/>
    </row>
    <row r="49" spans="2:13" s="26" customFormat="1" ht="15" customHeight="1">
      <c r="B49" s="50" t="s">
        <v>16</v>
      </c>
      <c r="C49" s="51">
        <f t="shared" si="2"/>
        <v>751001</v>
      </c>
      <c r="D49" s="52" t="s">
        <v>9</v>
      </c>
      <c r="E49" s="53" t="s">
        <v>16</v>
      </c>
      <c r="F49" s="54">
        <v>753000</v>
      </c>
      <c r="G49" s="32"/>
      <c r="H49" s="93"/>
      <c r="I49" s="34"/>
      <c r="J49" s="35"/>
      <c r="K49" s="35"/>
      <c r="L49" s="49">
        <f t="shared" si="1"/>
        <v>2000</v>
      </c>
      <c r="M49" s="48"/>
    </row>
    <row r="50" spans="1:13" s="26" customFormat="1" ht="15" customHeight="1">
      <c r="A50" s="57"/>
      <c r="B50" s="50" t="s">
        <v>16</v>
      </c>
      <c r="C50" s="51">
        <f t="shared" si="2"/>
        <v>753001</v>
      </c>
      <c r="D50" s="52" t="s">
        <v>9</v>
      </c>
      <c r="E50" s="53" t="s">
        <v>16</v>
      </c>
      <c r="F50" s="54">
        <v>763000</v>
      </c>
      <c r="G50" s="32" t="s">
        <v>75</v>
      </c>
      <c r="H50" s="93"/>
      <c r="I50" s="65" t="s">
        <v>76</v>
      </c>
      <c r="J50" s="35" t="s">
        <v>77</v>
      </c>
      <c r="K50" s="78" t="s">
        <v>78</v>
      </c>
      <c r="L50" s="56">
        <f t="shared" si="1"/>
        <v>10000</v>
      </c>
      <c r="M50" s="48"/>
    </row>
    <row r="51" spans="2:13" s="26" customFormat="1" ht="15" customHeight="1">
      <c r="B51" s="50" t="s">
        <v>16</v>
      </c>
      <c r="C51" s="51">
        <f t="shared" si="2"/>
        <v>763001</v>
      </c>
      <c r="D51" s="52" t="s">
        <v>9</v>
      </c>
      <c r="E51" s="53" t="s">
        <v>16</v>
      </c>
      <c r="F51" s="54">
        <v>765000</v>
      </c>
      <c r="G51" s="32"/>
      <c r="H51" s="93"/>
      <c r="I51" s="34"/>
      <c r="J51" s="35"/>
      <c r="K51" s="35"/>
      <c r="L51" s="49">
        <f t="shared" si="1"/>
        <v>2000</v>
      </c>
      <c r="M51" s="48"/>
    </row>
    <row r="52" spans="2:13" s="57" customFormat="1" ht="15" customHeight="1">
      <c r="B52" s="50" t="s">
        <v>16</v>
      </c>
      <c r="C52" s="51">
        <f t="shared" si="2"/>
        <v>765001</v>
      </c>
      <c r="D52" s="52" t="s">
        <v>9</v>
      </c>
      <c r="E52" s="53" t="s">
        <v>16</v>
      </c>
      <c r="F52" s="54">
        <v>770000</v>
      </c>
      <c r="G52" s="32" t="s">
        <v>79</v>
      </c>
      <c r="H52" s="93"/>
      <c r="I52" s="34" t="s">
        <v>80</v>
      </c>
      <c r="J52" s="35" t="s">
        <v>81</v>
      </c>
      <c r="K52" s="35" t="s">
        <v>82</v>
      </c>
      <c r="L52" s="56">
        <f t="shared" si="1"/>
        <v>5000</v>
      </c>
      <c r="M52" s="58"/>
    </row>
    <row r="53" spans="2:13" s="26" customFormat="1" ht="15" customHeight="1">
      <c r="B53" s="50" t="s">
        <v>16</v>
      </c>
      <c r="C53" s="51">
        <f t="shared" si="2"/>
        <v>770001</v>
      </c>
      <c r="D53" s="52" t="s">
        <v>9</v>
      </c>
      <c r="E53" s="53" t="s">
        <v>16</v>
      </c>
      <c r="F53" s="54">
        <v>772000</v>
      </c>
      <c r="G53" s="32"/>
      <c r="H53" s="93"/>
      <c r="I53" s="34"/>
      <c r="J53" s="35"/>
      <c r="K53" s="35"/>
      <c r="L53" s="49">
        <f t="shared" si="1"/>
        <v>2000</v>
      </c>
      <c r="M53" s="48"/>
    </row>
    <row r="54" spans="1:13" s="57" customFormat="1" ht="15" customHeight="1">
      <c r="A54" s="26"/>
      <c r="B54" s="50" t="s">
        <v>16</v>
      </c>
      <c r="C54" s="51">
        <f t="shared" si="2"/>
        <v>772001</v>
      </c>
      <c r="D54" s="52" t="s">
        <v>9</v>
      </c>
      <c r="E54" s="53" t="s">
        <v>16</v>
      </c>
      <c r="F54" s="54">
        <v>782000</v>
      </c>
      <c r="G54" s="32" t="s">
        <v>83</v>
      </c>
      <c r="H54" s="93"/>
      <c r="I54" s="65" t="s">
        <v>84</v>
      </c>
      <c r="J54" s="35" t="s">
        <v>85</v>
      </c>
      <c r="K54" s="78" t="s">
        <v>86</v>
      </c>
      <c r="L54" s="56">
        <f t="shared" si="1"/>
        <v>10000</v>
      </c>
      <c r="M54" s="58"/>
    </row>
    <row r="55" spans="2:13" s="57" customFormat="1" ht="15" customHeight="1">
      <c r="B55" s="66" t="s">
        <v>16</v>
      </c>
      <c r="C55" s="67">
        <f t="shared" si="2"/>
        <v>782001</v>
      </c>
      <c r="D55" s="68" t="s">
        <v>9</v>
      </c>
      <c r="E55" s="69" t="s">
        <v>16</v>
      </c>
      <c r="F55" s="70">
        <v>787000</v>
      </c>
      <c r="G55" s="126"/>
      <c r="H55" s="211"/>
      <c r="I55" s="72"/>
      <c r="J55" s="73"/>
      <c r="K55" s="199"/>
      <c r="L55" s="49">
        <f t="shared" si="1"/>
        <v>5000</v>
      </c>
      <c r="M55" s="58"/>
    </row>
    <row r="56" spans="2:13" s="26" customFormat="1" ht="15" customHeight="1">
      <c r="B56" s="50" t="s">
        <v>16</v>
      </c>
      <c r="C56" s="51">
        <f t="shared" si="2"/>
        <v>787001</v>
      </c>
      <c r="D56" s="52" t="s">
        <v>9</v>
      </c>
      <c r="E56" s="53" t="s">
        <v>16</v>
      </c>
      <c r="F56" s="54">
        <v>807000</v>
      </c>
      <c r="G56" s="32" t="s">
        <v>87</v>
      </c>
      <c r="H56" s="93"/>
      <c r="I56" s="65" t="s">
        <v>88</v>
      </c>
      <c r="J56" s="35" t="s">
        <v>89</v>
      </c>
      <c r="K56" s="35" t="s">
        <v>90</v>
      </c>
      <c r="L56" s="56">
        <f t="shared" si="1"/>
        <v>20000</v>
      </c>
      <c r="M56" s="48"/>
    </row>
    <row r="57" spans="2:13" s="57" customFormat="1" ht="15" customHeight="1">
      <c r="B57" s="66" t="s">
        <v>16</v>
      </c>
      <c r="C57" s="67">
        <f t="shared" si="2"/>
        <v>807001</v>
      </c>
      <c r="D57" s="68" t="s">
        <v>9</v>
      </c>
      <c r="E57" s="69" t="s">
        <v>16</v>
      </c>
      <c r="F57" s="70">
        <v>812000</v>
      </c>
      <c r="G57" s="126"/>
      <c r="H57" s="211"/>
      <c r="I57" s="212"/>
      <c r="J57" s="73"/>
      <c r="K57" s="73"/>
      <c r="L57" s="49">
        <f t="shared" si="1"/>
        <v>5000</v>
      </c>
      <c r="M57" s="58"/>
    </row>
    <row r="58" spans="1:13" s="26" customFormat="1" ht="15" customHeight="1">
      <c r="A58" s="57"/>
      <c r="B58" s="50" t="s">
        <v>16</v>
      </c>
      <c r="C58" s="51">
        <f t="shared" si="2"/>
        <v>812001</v>
      </c>
      <c r="D58" s="52" t="s">
        <v>9</v>
      </c>
      <c r="E58" s="53" t="s">
        <v>16</v>
      </c>
      <c r="F58" s="54">
        <v>815000</v>
      </c>
      <c r="G58" s="32" t="s">
        <v>91</v>
      </c>
      <c r="H58" s="93"/>
      <c r="I58" s="65" t="s">
        <v>92</v>
      </c>
      <c r="J58" s="35" t="s">
        <v>93</v>
      </c>
      <c r="K58" s="62" t="s">
        <v>94</v>
      </c>
      <c r="L58" s="56">
        <f t="shared" si="1"/>
        <v>3000</v>
      </c>
      <c r="M58" s="48"/>
    </row>
    <row r="59" spans="2:13" s="57" customFormat="1" ht="15" customHeight="1">
      <c r="B59" s="66" t="s">
        <v>16</v>
      </c>
      <c r="C59" s="67">
        <f t="shared" si="2"/>
        <v>815001</v>
      </c>
      <c r="D59" s="68" t="s">
        <v>9</v>
      </c>
      <c r="E59" s="69" t="s">
        <v>16</v>
      </c>
      <c r="F59" s="70">
        <v>825000</v>
      </c>
      <c r="G59" s="126"/>
      <c r="H59" s="211"/>
      <c r="I59" s="212"/>
      <c r="J59" s="73"/>
      <c r="K59" s="73"/>
      <c r="L59" s="49">
        <f t="shared" si="1"/>
        <v>10000</v>
      </c>
      <c r="M59" s="58"/>
    </row>
    <row r="60" spans="1:13" s="26" customFormat="1" ht="15" customHeight="1">
      <c r="A60" s="57"/>
      <c r="B60" s="50" t="s">
        <v>16</v>
      </c>
      <c r="C60" s="51">
        <f t="shared" si="2"/>
        <v>825001</v>
      </c>
      <c r="D60" s="52" t="s">
        <v>9</v>
      </c>
      <c r="E60" s="53" t="s">
        <v>16</v>
      </c>
      <c r="F60" s="54">
        <v>830000</v>
      </c>
      <c r="G60" s="32" t="s">
        <v>95</v>
      </c>
      <c r="H60" s="93"/>
      <c r="I60" s="65" t="s">
        <v>185</v>
      </c>
      <c r="J60" s="35" t="s">
        <v>189</v>
      </c>
      <c r="K60" s="35"/>
      <c r="L60" s="56">
        <f t="shared" si="1"/>
        <v>5000</v>
      </c>
      <c r="M60" s="48"/>
    </row>
    <row r="61" spans="2:13" s="57" customFormat="1" ht="15" customHeight="1">
      <c r="B61" s="66" t="s">
        <v>16</v>
      </c>
      <c r="C61" s="67">
        <v>830001</v>
      </c>
      <c r="D61" s="68" t="s">
        <v>9</v>
      </c>
      <c r="E61" s="69" t="s">
        <v>16</v>
      </c>
      <c r="F61" s="70">
        <v>835000</v>
      </c>
      <c r="G61" s="126"/>
      <c r="H61" s="211"/>
      <c r="I61" s="212"/>
      <c r="J61" s="73"/>
      <c r="K61" s="73"/>
      <c r="L61" s="49">
        <f t="shared" si="1"/>
        <v>5000</v>
      </c>
      <c r="M61" s="58"/>
    </row>
    <row r="62" spans="1:13" s="26" customFormat="1" ht="15" customHeight="1">
      <c r="A62" s="57"/>
      <c r="B62" s="50" t="s">
        <v>16</v>
      </c>
      <c r="C62" s="51">
        <v>835001</v>
      </c>
      <c r="D62" s="52" t="s">
        <v>9</v>
      </c>
      <c r="E62" s="53" t="s">
        <v>16</v>
      </c>
      <c r="F62" s="54">
        <v>850000</v>
      </c>
      <c r="G62" s="32" t="s">
        <v>138</v>
      </c>
      <c r="H62" s="93"/>
      <c r="I62" s="65" t="s">
        <v>184</v>
      </c>
      <c r="J62" s="116" t="s">
        <v>139</v>
      </c>
      <c r="K62" s="35" t="s">
        <v>140</v>
      </c>
      <c r="L62" s="56">
        <f t="shared" si="1"/>
        <v>15000</v>
      </c>
      <c r="M62" s="48"/>
    </row>
    <row r="63" spans="1:13" s="26" customFormat="1" ht="15" customHeight="1">
      <c r="A63" s="57"/>
      <c r="B63" s="50" t="s">
        <v>16</v>
      </c>
      <c r="C63" s="51">
        <v>850001</v>
      </c>
      <c r="D63" s="52" t="s">
        <v>9</v>
      </c>
      <c r="E63" s="53" t="s">
        <v>16</v>
      </c>
      <c r="F63" s="54">
        <v>851000</v>
      </c>
      <c r="G63" s="114" t="s">
        <v>143</v>
      </c>
      <c r="H63" s="33"/>
      <c r="I63" s="165" t="s">
        <v>183</v>
      </c>
      <c r="J63" s="35" t="s">
        <v>139</v>
      </c>
      <c r="K63" s="36" t="s">
        <v>140</v>
      </c>
      <c r="L63" s="56">
        <f t="shared" si="1"/>
        <v>1000</v>
      </c>
      <c r="M63" s="48"/>
    </row>
    <row r="64" spans="2:13" s="57" customFormat="1" ht="15" customHeight="1">
      <c r="B64" s="66" t="s">
        <v>16</v>
      </c>
      <c r="C64" s="95">
        <v>851001</v>
      </c>
      <c r="D64" s="68" t="s">
        <v>9</v>
      </c>
      <c r="E64" s="69" t="s">
        <v>16</v>
      </c>
      <c r="F64" s="70">
        <v>1000000</v>
      </c>
      <c r="G64" s="32"/>
      <c r="H64" s="93"/>
      <c r="I64" s="34"/>
      <c r="J64" s="35"/>
      <c r="K64" s="35"/>
      <c r="L64" s="49">
        <f t="shared" si="1"/>
        <v>149000</v>
      </c>
      <c r="M64" s="58"/>
    </row>
    <row r="65" spans="1:13" s="57" customFormat="1" ht="15" customHeight="1">
      <c r="A65" s="96"/>
      <c r="B65" s="45" t="s">
        <v>96</v>
      </c>
      <c r="C65" s="97">
        <v>1</v>
      </c>
      <c r="D65" s="41" t="s">
        <v>9</v>
      </c>
      <c r="E65" s="46" t="s">
        <v>96</v>
      </c>
      <c r="F65" s="43">
        <v>999999</v>
      </c>
      <c r="G65" s="44" t="s">
        <v>97</v>
      </c>
      <c r="H65" s="98"/>
      <c r="I65" s="34" t="s">
        <v>98</v>
      </c>
      <c r="J65" s="35" t="s">
        <v>12</v>
      </c>
      <c r="K65" s="35" t="s">
        <v>99</v>
      </c>
      <c r="L65" s="37">
        <f t="shared" si="1"/>
        <v>999999</v>
      </c>
      <c r="M65" s="58"/>
    </row>
    <row r="66" spans="1:13" s="57" customFormat="1" ht="15" customHeight="1">
      <c r="A66" s="96"/>
      <c r="B66" s="45" t="s">
        <v>100</v>
      </c>
      <c r="C66" s="97">
        <v>1</v>
      </c>
      <c r="D66" s="41" t="s">
        <v>9</v>
      </c>
      <c r="E66" s="46" t="s">
        <v>100</v>
      </c>
      <c r="F66" s="43">
        <v>999999</v>
      </c>
      <c r="G66" s="44" t="s">
        <v>97</v>
      </c>
      <c r="H66" s="98"/>
      <c r="I66" s="34" t="s">
        <v>98</v>
      </c>
      <c r="J66" s="35" t="s">
        <v>12</v>
      </c>
      <c r="K66" s="78" t="s">
        <v>99</v>
      </c>
      <c r="L66" s="37">
        <f t="shared" si="1"/>
        <v>999999</v>
      </c>
      <c r="M66" s="58"/>
    </row>
    <row r="67" spans="2:13" s="96" customFormat="1" ht="15" customHeight="1">
      <c r="B67" s="99"/>
      <c r="C67" s="100"/>
      <c r="D67" s="101"/>
      <c r="E67" s="102"/>
      <c r="F67" s="100"/>
      <c r="G67" s="103"/>
      <c r="H67" s="103"/>
      <c r="I67" s="104"/>
      <c r="J67" s="105"/>
      <c r="K67" s="106"/>
      <c r="L67" s="107"/>
      <c r="M67" s="108"/>
    </row>
    <row r="68" spans="2:13" s="96" customFormat="1" ht="15" customHeight="1">
      <c r="B68" s="279" t="s">
        <v>175</v>
      </c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108"/>
    </row>
    <row r="69" spans="2:13" s="96" customFormat="1" ht="15" customHeight="1">
      <c r="B69" s="102"/>
      <c r="C69" s="101"/>
      <c r="D69" s="101"/>
      <c r="E69" s="102"/>
      <c r="F69" s="101"/>
      <c r="G69" s="103"/>
      <c r="H69" s="103"/>
      <c r="I69" s="26"/>
      <c r="J69" s="106"/>
      <c r="K69" s="106"/>
      <c r="L69" s="107"/>
      <c r="M69" s="108"/>
    </row>
    <row r="70" spans="2:13" s="96" customFormat="1" ht="15" customHeight="1">
      <c r="B70" s="109" t="s">
        <v>101</v>
      </c>
      <c r="C70" s="28">
        <v>100001</v>
      </c>
      <c r="D70" s="29" t="s">
        <v>9</v>
      </c>
      <c r="E70" s="29" t="s">
        <v>101</v>
      </c>
      <c r="F70" s="31">
        <v>115000</v>
      </c>
      <c r="G70" s="44" t="s">
        <v>102</v>
      </c>
      <c r="H70" s="44" t="s">
        <v>102</v>
      </c>
      <c r="I70" s="65" t="s">
        <v>103</v>
      </c>
      <c r="J70" s="35" t="s">
        <v>104</v>
      </c>
      <c r="K70" s="78" t="s">
        <v>105</v>
      </c>
      <c r="L70" s="56">
        <f aca="true" t="shared" si="3" ref="L70:L110">F70-C70+1</f>
        <v>15000</v>
      </c>
      <c r="M70" s="108"/>
    </row>
    <row r="71" spans="2:13" s="96" customFormat="1" ht="15" customHeight="1">
      <c r="B71" s="109" t="s">
        <v>101</v>
      </c>
      <c r="C71" s="28">
        <f aca="true" t="shared" si="4" ref="C71:C76">F70+1</f>
        <v>115001</v>
      </c>
      <c r="D71" s="29" t="s">
        <v>9</v>
      </c>
      <c r="E71" s="29" t="s">
        <v>101</v>
      </c>
      <c r="F71" s="31">
        <v>120000</v>
      </c>
      <c r="G71" s="44"/>
      <c r="H71" s="44"/>
      <c r="I71" s="34"/>
      <c r="J71" s="110"/>
      <c r="K71" s="110"/>
      <c r="L71" s="49">
        <f t="shared" si="3"/>
        <v>5000</v>
      </c>
      <c r="M71" s="108"/>
    </row>
    <row r="72" spans="2:13" s="96" customFormat="1" ht="15" customHeight="1">
      <c r="B72" s="109" t="s">
        <v>101</v>
      </c>
      <c r="C72" s="28">
        <f t="shared" si="4"/>
        <v>120001</v>
      </c>
      <c r="D72" s="29" t="s">
        <v>9</v>
      </c>
      <c r="E72" s="29" t="s">
        <v>101</v>
      </c>
      <c r="F72" s="31">
        <v>130000</v>
      </c>
      <c r="G72" s="32" t="s">
        <v>106</v>
      </c>
      <c r="H72" s="32" t="s">
        <v>107</v>
      </c>
      <c r="I72" s="65" t="s">
        <v>190</v>
      </c>
      <c r="J72" s="35" t="s">
        <v>191</v>
      </c>
      <c r="K72" s="78"/>
      <c r="L72" s="37">
        <f t="shared" si="3"/>
        <v>10000</v>
      </c>
      <c r="M72" s="108"/>
    </row>
    <row r="73" spans="2:13" s="96" customFormat="1" ht="15" customHeight="1">
      <c r="B73" s="92" t="s">
        <v>101</v>
      </c>
      <c r="C73" s="111">
        <f t="shared" si="4"/>
        <v>130001</v>
      </c>
      <c r="D73" s="112" t="s">
        <v>9</v>
      </c>
      <c r="E73" s="112" t="s">
        <v>101</v>
      </c>
      <c r="F73" s="113">
        <f>C73+9999</f>
        <v>140000</v>
      </c>
      <c r="G73" s="114"/>
      <c r="H73" s="114"/>
      <c r="I73" s="34"/>
      <c r="J73" s="110"/>
      <c r="K73" s="110"/>
      <c r="L73" s="49">
        <f t="shared" si="3"/>
        <v>10000</v>
      </c>
      <c r="M73" s="108"/>
    </row>
    <row r="74" spans="2:13" s="96" customFormat="1" ht="15" customHeight="1">
      <c r="B74" s="92" t="s">
        <v>101</v>
      </c>
      <c r="C74" s="111">
        <f t="shared" si="4"/>
        <v>140001</v>
      </c>
      <c r="D74" s="112" t="s">
        <v>9</v>
      </c>
      <c r="E74" s="112" t="s">
        <v>101</v>
      </c>
      <c r="F74" s="113">
        <f>C74+19999</f>
        <v>160000</v>
      </c>
      <c r="G74" s="114" t="s">
        <v>108</v>
      </c>
      <c r="H74" s="114" t="s">
        <v>108</v>
      </c>
      <c r="I74" s="115" t="s">
        <v>109</v>
      </c>
      <c r="J74" s="116" t="s">
        <v>254</v>
      </c>
      <c r="K74" s="117" t="s">
        <v>110</v>
      </c>
      <c r="L74" s="56">
        <f t="shared" si="3"/>
        <v>20000</v>
      </c>
      <c r="M74" s="108"/>
    </row>
    <row r="75" spans="2:13" s="96" customFormat="1" ht="15" customHeight="1">
      <c r="B75" s="109" t="s">
        <v>101</v>
      </c>
      <c r="C75" s="28">
        <f t="shared" si="4"/>
        <v>160001</v>
      </c>
      <c r="D75" s="29" t="s">
        <v>9</v>
      </c>
      <c r="E75" s="29" t="s">
        <v>101</v>
      </c>
      <c r="F75" s="31">
        <f>C75+9999</f>
        <v>170000</v>
      </c>
      <c r="G75" s="114"/>
      <c r="H75" s="114"/>
      <c r="I75" s="118"/>
      <c r="J75" s="110"/>
      <c r="K75" s="110"/>
      <c r="L75" s="49">
        <f t="shared" si="3"/>
        <v>10000</v>
      </c>
      <c r="M75" s="108"/>
    </row>
    <row r="76" spans="2:13" s="96" customFormat="1" ht="15" customHeight="1">
      <c r="B76" s="109" t="s">
        <v>101</v>
      </c>
      <c r="C76" s="28">
        <f t="shared" si="4"/>
        <v>170001</v>
      </c>
      <c r="D76" s="29" t="s">
        <v>9</v>
      </c>
      <c r="E76" s="29" t="s">
        <v>101</v>
      </c>
      <c r="F76" s="113">
        <v>175000</v>
      </c>
      <c r="G76" s="114" t="s">
        <v>111</v>
      </c>
      <c r="H76" s="114" t="s">
        <v>111</v>
      </c>
      <c r="I76" s="65" t="s">
        <v>112</v>
      </c>
      <c r="J76" s="35" t="s">
        <v>113</v>
      </c>
      <c r="K76" s="78" t="s">
        <v>114</v>
      </c>
      <c r="L76" s="37">
        <f t="shared" si="3"/>
        <v>5000</v>
      </c>
      <c r="M76" s="108"/>
    </row>
    <row r="77" spans="2:13" s="96" customFormat="1" ht="15" customHeight="1">
      <c r="B77" s="109" t="s">
        <v>101</v>
      </c>
      <c r="C77" s="28">
        <v>175001</v>
      </c>
      <c r="D77" s="29" t="s">
        <v>9</v>
      </c>
      <c r="E77" s="29" t="s">
        <v>101</v>
      </c>
      <c r="F77" s="113">
        <v>180000</v>
      </c>
      <c r="G77" s="114"/>
      <c r="H77" s="114"/>
      <c r="I77" s="65"/>
      <c r="J77" s="35"/>
      <c r="K77" s="35"/>
      <c r="L77" s="49">
        <f t="shared" si="3"/>
        <v>5000</v>
      </c>
      <c r="M77" s="108"/>
    </row>
    <row r="78" spans="2:13" s="96" customFormat="1" ht="15" customHeight="1">
      <c r="B78" s="109" t="s">
        <v>101</v>
      </c>
      <c r="C78" s="28">
        <v>180001</v>
      </c>
      <c r="D78" s="29" t="s">
        <v>9</v>
      </c>
      <c r="E78" s="29" t="s">
        <v>101</v>
      </c>
      <c r="F78" s="113">
        <v>185000</v>
      </c>
      <c r="G78" s="114" t="s">
        <v>115</v>
      </c>
      <c r="H78" s="114" t="s">
        <v>115</v>
      </c>
      <c r="I78" s="65" t="s">
        <v>116</v>
      </c>
      <c r="J78" s="35" t="s">
        <v>113</v>
      </c>
      <c r="K78" s="119" t="s">
        <v>117</v>
      </c>
      <c r="L78" s="37">
        <f t="shared" si="3"/>
        <v>5000</v>
      </c>
      <c r="M78" s="108"/>
    </row>
    <row r="79" spans="2:13" s="96" customFormat="1" ht="15" customHeight="1">
      <c r="B79" s="109" t="s">
        <v>101</v>
      </c>
      <c r="C79" s="111">
        <v>185001</v>
      </c>
      <c r="D79" s="112" t="s">
        <v>9</v>
      </c>
      <c r="E79" s="112" t="s">
        <v>101</v>
      </c>
      <c r="F79" s="113">
        <v>195000</v>
      </c>
      <c r="G79" s="114"/>
      <c r="H79" s="114"/>
      <c r="I79" s="120"/>
      <c r="J79" s="121"/>
      <c r="K79" s="121"/>
      <c r="L79" s="49">
        <f t="shared" si="3"/>
        <v>10000</v>
      </c>
      <c r="M79" s="108"/>
    </row>
    <row r="80" spans="2:13" s="96" customFormat="1" ht="15" customHeight="1">
      <c r="B80" s="109" t="s">
        <v>101</v>
      </c>
      <c r="C80" s="28">
        <v>195001</v>
      </c>
      <c r="D80" s="29" t="s">
        <v>9</v>
      </c>
      <c r="E80" s="29" t="s">
        <v>101</v>
      </c>
      <c r="F80" s="31">
        <v>210000</v>
      </c>
      <c r="G80" s="32" t="s">
        <v>118</v>
      </c>
      <c r="H80" s="32" t="s">
        <v>119</v>
      </c>
      <c r="I80" s="65" t="s">
        <v>120</v>
      </c>
      <c r="J80" s="35" t="s">
        <v>186</v>
      </c>
      <c r="K80" s="78" t="s">
        <v>121</v>
      </c>
      <c r="L80" s="37">
        <f t="shared" si="3"/>
        <v>15000</v>
      </c>
      <c r="M80" s="108"/>
    </row>
    <row r="81" spans="2:13" s="96" customFormat="1" ht="15" customHeight="1">
      <c r="B81" s="109" t="s">
        <v>101</v>
      </c>
      <c r="C81" s="28">
        <v>210001</v>
      </c>
      <c r="D81" s="112" t="s">
        <v>9</v>
      </c>
      <c r="E81" s="112" t="s">
        <v>101</v>
      </c>
      <c r="F81" s="113">
        <v>215000</v>
      </c>
      <c r="G81" s="122"/>
      <c r="H81" s="122"/>
      <c r="I81" s="65"/>
      <c r="J81" s="35"/>
      <c r="K81" s="78"/>
      <c r="L81" s="49">
        <f t="shared" si="3"/>
        <v>5000</v>
      </c>
      <c r="M81" s="108"/>
    </row>
    <row r="82" spans="2:13" s="96" customFormat="1" ht="15" customHeight="1">
      <c r="B82" s="109" t="s">
        <v>101</v>
      </c>
      <c r="C82" s="28">
        <v>215001</v>
      </c>
      <c r="D82" s="29" t="s">
        <v>9</v>
      </c>
      <c r="E82" s="29" t="s">
        <v>101</v>
      </c>
      <c r="F82" s="31">
        <v>217000</v>
      </c>
      <c r="G82" s="122" t="s">
        <v>25</v>
      </c>
      <c r="H82" s="122" t="s">
        <v>25</v>
      </c>
      <c r="I82" s="65" t="s">
        <v>193</v>
      </c>
      <c r="J82" s="35" t="s">
        <v>192</v>
      </c>
      <c r="K82" s="62" t="s">
        <v>194</v>
      </c>
      <c r="L82" s="37">
        <f t="shared" si="3"/>
        <v>2000</v>
      </c>
      <c r="M82" s="108"/>
    </row>
    <row r="83" spans="2:13" s="96" customFormat="1" ht="15" customHeight="1">
      <c r="B83" s="109" t="s">
        <v>101</v>
      </c>
      <c r="C83" s="28">
        <v>217001</v>
      </c>
      <c r="D83" s="112" t="s">
        <v>9</v>
      </c>
      <c r="E83" s="112" t="s">
        <v>101</v>
      </c>
      <c r="F83" s="113">
        <v>222000</v>
      </c>
      <c r="G83" s="122"/>
      <c r="H83" s="122"/>
      <c r="I83" s="65"/>
      <c r="J83" s="35"/>
      <c r="K83" s="78"/>
      <c r="L83" s="49">
        <f t="shared" si="3"/>
        <v>5000</v>
      </c>
      <c r="M83" s="108"/>
    </row>
    <row r="84" spans="2:13" s="96" customFormat="1" ht="15" customHeight="1">
      <c r="B84" s="94" t="s">
        <v>101</v>
      </c>
      <c r="C84" s="111">
        <v>222001</v>
      </c>
      <c r="D84" s="112" t="s">
        <v>9</v>
      </c>
      <c r="E84" s="112" t="s">
        <v>101</v>
      </c>
      <c r="F84" s="113">
        <v>226000</v>
      </c>
      <c r="G84" s="122" t="s">
        <v>122</v>
      </c>
      <c r="H84" s="122" t="s">
        <v>122</v>
      </c>
      <c r="I84" s="65" t="s">
        <v>123</v>
      </c>
      <c r="J84" s="35" t="s">
        <v>124</v>
      </c>
      <c r="K84" s="62" t="s">
        <v>125</v>
      </c>
      <c r="L84" s="56">
        <f t="shared" si="3"/>
        <v>4000</v>
      </c>
      <c r="M84" s="108"/>
    </row>
    <row r="85" spans="2:13" s="96" customFormat="1" ht="15" customHeight="1">
      <c r="B85" s="109" t="s">
        <v>101</v>
      </c>
      <c r="C85" s="111">
        <v>226001</v>
      </c>
      <c r="D85" s="112" t="s">
        <v>9</v>
      </c>
      <c r="E85" s="112" t="s">
        <v>101</v>
      </c>
      <c r="F85" s="113">
        <v>230000</v>
      </c>
      <c r="G85" s="114"/>
      <c r="H85" s="114"/>
      <c r="I85" s="65"/>
      <c r="J85" s="35"/>
      <c r="K85" s="62"/>
      <c r="L85" s="49">
        <f t="shared" si="3"/>
        <v>4000</v>
      </c>
      <c r="M85" s="108"/>
    </row>
    <row r="86" spans="2:13" s="96" customFormat="1" ht="15" customHeight="1">
      <c r="B86" s="109" t="s">
        <v>101</v>
      </c>
      <c r="C86" s="28">
        <f>F85+1</f>
        <v>230001</v>
      </c>
      <c r="D86" s="29" t="s">
        <v>9</v>
      </c>
      <c r="E86" s="29" t="s">
        <v>101</v>
      </c>
      <c r="F86" s="31">
        <v>235000</v>
      </c>
      <c r="G86" s="32" t="s">
        <v>177</v>
      </c>
      <c r="H86" s="32" t="s">
        <v>126</v>
      </c>
      <c r="I86" s="65" t="s">
        <v>127</v>
      </c>
      <c r="J86" s="35" t="s">
        <v>178</v>
      </c>
      <c r="K86" s="78" t="s">
        <v>128</v>
      </c>
      <c r="L86" s="37">
        <f t="shared" si="3"/>
        <v>5000</v>
      </c>
      <c r="M86" s="108"/>
    </row>
    <row r="87" spans="2:13" s="96" customFormat="1" ht="15" customHeight="1">
      <c r="B87" s="109" t="s">
        <v>101</v>
      </c>
      <c r="C87" s="28">
        <f>F86+1</f>
        <v>235001</v>
      </c>
      <c r="D87" s="29" t="s">
        <v>9</v>
      </c>
      <c r="E87" s="29" t="s">
        <v>101</v>
      </c>
      <c r="F87" s="31">
        <v>240000</v>
      </c>
      <c r="G87" s="122"/>
      <c r="H87" s="122"/>
      <c r="I87" s="65"/>
      <c r="J87" s="35"/>
      <c r="K87" s="78"/>
      <c r="L87" s="49">
        <f t="shared" si="3"/>
        <v>5000</v>
      </c>
      <c r="M87" s="108"/>
    </row>
    <row r="88" spans="2:13" s="96" customFormat="1" ht="15" customHeight="1">
      <c r="B88" s="109" t="s">
        <v>101</v>
      </c>
      <c r="C88" s="28">
        <f>F87+1</f>
        <v>240001</v>
      </c>
      <c r="D88" s="29" t="s">
        <v>9</v>
      </c>
      <c r="E88" s="29" t="s">
        <v>101</v>
      </c>
      <c r="F88" s="31">
        <v>250000</v>
      </c>
      <c r="G88" s="32" t="s">
        <v>179</v>
      </c>
      <c r="H88" s="32" t="s">
        <v>126</v>
      </c>
      <c r="I88" s="65" t="s">
        <v>127</v>
      </c>
      <c r="J88" s="35" t="s">
        <v>178</v>
      </c>
      <c r="K88" s="78" t="s">
        <v>128</v>
      </c>
      <c r="L88" s="37">
        <f t="shared" si="3"/>
        <v>10000</v>
      </c>
      <c r="M88" s="108"/>
    </row>
    <row r="89" spans="2:13" s="96" customFormat="1" ht="15" customHeight="1">
      <c r="B89" s="109" t="s">
        <v>101</v>
      </c>
      <c r="C89" s="28">
        <v>250001</v>
      </c>
      <c r="D89" s="29" t="s">
        <v>9</v>
      </c>
      <c r="E89" s="29" t="s">
        <v>101</v>
      </c>
      <c r="F89" s="31">
        <f>C89+9999</f>
        <v>260000</v>
      </c>
      <c r="G89" s="122"/>
      <c r="H89" s="122"/>
      <c r="I89" s="65"/>
      <c r="J89" s="35"/>
      <c r="K89" s="78"/>
      <c r="L89" s="49">
        <f t="shared" si="3"/>
        <v>10000</v>
      </c>
      <c r="M89" s="108"/>
    </row>
    <row r="90" spans="2:13" s="96" customFormat="1" ht="15" customHeight="1">
      <c r="B90" s="109" t="s">
        <v>101</v>
      </c>
      <c r="C90" s="28">
        <v>260001</v>
      </c>
      <c r="D90" s="29" t="s">
        <v>9</v>
      </c>
      <c r="E90" s="29" t="s">
        <v>101</v>
      </c>
      <c r="F90" s="31">
        <f>C90+9999</f>
        <v>270000</v>
      </c>
      <c r="G90" s="114" t="s">
        <v>180</v>
      </c>
      <c r="H90" s="114" t="s">
        <v>129</v>
      </c>
      <c r="I90" s="65" t="s">
        <v>127</v>
      </c>
      <c r="J90" s="35" t="s">
        <v>178</v>
      </c>
      <c r="K90" s="78" t="s">
        <v>128</v>
      </c>
      <c r="L90" s="37">
        <f t="shared" si="3"/>
        <v>10000</v>
      </c>
      <c r="M90" s="108"/>
    </row>
    <row r="91" spans="1:13" s="96" customFormat="1" ht="15" customHeight="1">
      <c r="A91" s="26"/>
      <c r="B91" s="109" t="s">
        <v>101</v>
      </c>
      <c r="C91" s="28">
        <f>F90+1</f>
        <v>270001</v>
      </c>
      <c r="D91" s="29" t="s">
        <v>9</v>
      </c>
      <c r="E91" s="29" t="s">
        <v>101</v>
      </c>
      <c r="F91" s="31">
        <f>C91+9999</f>
        <v>280000</v>
      </c>
      <c r="G91" s="32"/>
      <c r="H91" s="44"/>
      <c r="I91" s="65"/>
      <c r="J91" s="35"/>
      <c r="K91" s="35"/>
      <c r="L91" s="49">
        <f t="shared" si="3"/>
        <v>10000</v>
      </c>
      <c r="M91" s="108"/>
    </row>
    <row r="92" spans="1:13" s="96" customFormat="1" ht="15" customHeight="1">
      <c r="A92" s="26"/>
      <c r="B92" s="109" t="s">
        <v>101</v>
      </c>
      <c r="C92" s="28">
        <f>F91+1</f>
        <v>280001</v>
      </c>
      <c r="D92" s="29" t="s">
        <v>9</v>
      </c>
      <c r="E92" s="29" t="s">
        <v>101</v>
      </c>
      <c r="F92" s="31">
        <f>C92+9999</f>
        <v>290000</v>
      </c>
      <c r="G92" s="114" t="s">
        <v>130</v>
      </c>
      <c r="H92" s="114" t="s">
        <v>130</v>
      </c>
      <c r="I92" s="65" t="s">
        <v>131</v>
      </c>
      <c r="J92" s="116" t="s">
        <v>132</v>
      </c>
      <c r="K92" s="78" t="s">
        <v>133</v>
      </c>
      <c r="L92" s="37">
        <f t="shared" si="3"/>
        <v>10000</v>
      </c>
      <c r="M92" s="108"/>
    </row>
    <row r="93" spans="2:13" s="26" customFormat="1" ht="15" customHeight="1">
      <c r="B93" s="109" t="s">
        <v>101</v>
      </c>
      <c r="C93" s="28">
        <f>F92+1</f>
        <v>290001</v>
      </c>
      <c r="D93" s="29" t="s">
        <v>9</v>
      </c>
      <c r="E93" s="29" t="s">
        <v>101</v>
      </c>
      <c r="F93" s="31">
        <f>C93+9999</f>
        <v>300000</v>
      </c>
      <c r="G93" s="114"/>
      <c r="H93" s="124"/>
      <c r="I93" s="115"/>
      <c r="J93" s="116"/>
      <c r="K93" s="116"/>
      <c r="L93" s="49">
        <f t="shared" si="3"/>
        <v>10000</v>
      </c>
      <c r="M93" s="48"/>
    </row>
    <row r="94" spans="2:14" s="26" customFormat="1" ht="15" customHeight="1">
      <c r="B94" s="109" t="s">
        <v>101</v>
      </c>
      <c r="C94" s="28">
        <f>F93+1</f>
        <v>300001</v>
      </c>
      <c r="D94" s="29" t="s">
        <v>9</v>
      </c>
      <c r="E94" s="29" t="s">
        <v>101</v>
      </c>
      <c r="F94" s="31">
        <v>310000</v>
      </c>
      <c r="G94" s="114" t="s">
        <v>134</v>
      </c>
      <c r="H94" s="124" t="s">
        <v>134</v>
      </c>
      <c r="I94" s="65" t="s">
        <v>135</v>
      </c>
      <c r="J94" s="35" t="s">
        <v>136</v>
      </c>
      <c r="K94" s="78" t="s">
        <v>137</v>
      </c>
      <c r="L94" s="37">
        <f t="shared" si="3"/>
        <v>10000</v>
      </c>
      <c r="M94" s="48"/>
      <c r="N94" s="48"/>
    </row>
    <row r="95" spans="2:15" s="26" customFormat="1" ht="12.75" customHeight="1">
      <c r="B95" s="109" t="s">
        <v>101</v>
      </c>
      <c r="C95" s="28">
        <f>F94+1</f>
        <v>310001</v>
      </c>
      <c r="D95" s="29" t="s">
        <v>9</v>
      </c>
      <c r="E95" s="29" t="s">
        <v>101</v>
      </c>
      <c r="F95" s="31">
        <f>C95+9999</f>
        <v>320000</v>
      </c>
      <c r="G95" s="114"/>
      <c r="H95" s="124"/>
      <c r="I95" s="65"/>
      <c r="J95" s="35"/>
      <c r="K95" s="35"/>
      <c r="L95" s="49">
        <f t="shared" si="3"/>
        <v>10000</v>
      </c>
      <c r="M95" s="48"/>
      <c r="N95" s="48"/>
      <c r="O95" s="48"/>
    </row>
    <row r="96" spans="2:15" s="26" customFormat="1" ht="12.75" customHeight="1">
      <c r="B96" s="109" t="s">
        <v>101</v>
      </c>
      <c r="C96" s="28">
        <v>320001</v>
      </c>
      <c r="D96" s="29" t="s">
        <v>9</v>
      </c>
      <c r="E96" s="29" t="s">
        <v>101</v>
      </c>
      <c r="F96" s="113">
        <v>335000</v>
      </c>
      <c r="G96" s="114" t="s">
        <v>138</v>
      </c>
      <c r="H96" s="114" t="s">
        <v>141</v>
      </c>
      <c r="I96" s="65" t="s">
        <v>142</v>
      </c>
      <c r="J96" s="116" t="s">
        <v>139</v>
      </c>
      <c r="K96" s="78" t="s">
        <v>140</v>
      </c>
      <c r="L96" s="37">
        <f t="shared" si="3"/>
        <v>15000</v>
      </c>
      <c r="M96" s="48"/>
      <c r="N96" s="48"/>
      <c r="O96" s="48"/>
    </row>
    <row r="97" spans="2:15" s="26" customFormat="1" ht="15" customHeight="1">
      <c r="B97" s="109" t="s">
        <v>101</v>
      </c>
      <c r="C97" s="28">
        <f>F96+1</f>
        <v>335001</v>
      </c>
      <c r="D97" s="29" t="s">
        <v>9</v>
      </c>
      <c r="E97" s="29" t="s">
        <v>101</v>
      </c>
      <c r="F97" s="113">
        <v>360000</v>
      </c>
      <c r="G97" s="114"/>
      <c r="H97" s="123"/>
      <c r="I97" s="115"/>
      <c r="J97" s="110"/>
      <c r="K97" s="110"/>
      <c r="L97" s="49">
        <f t="shared" si="3"/>
        <v>25000</v>
      </c>
      <c r="M97" s="125"/>
      <c r="N97" s="48"/>
      <c r="O97" s="48"/>
    </row>
    <row r="98" spans="2:15" s="26" customFormat="1" ht="15" customHeight="1">
      <c r="B98" s="92" t="s">
        <v>101</v>
      </c>
      <c r="C98" s="111">
        <v>360001</v>
      </c>
      <c r="D98" s="112" t="s">
        <v>9</v>
      </c>
      <c r="E98" s="112" t="s">
        <v>101</v>
      </c>
      <c r="F98" s="113">
        <v>380000</v>
      </c>
      <c r="G98" s="114" t="s">
        <v>144</v>
      </c>
      <c r="H98" s="114" t="s">
        <v>144</v>
      </c>
      <c r="I98" s="65" t="s">
        <v>145</v>
      </c>
      <c r="J98" s="35" t="s">
        <v>189</v>
      </c>
      <c r="K98" s="62" t="s">
        <v>250</v>
      </c>
      <c r="L98" s="56">
        <f t="shared" si="3"/>
        <v>20000</v>
      </c>
      <c r="M98" s="125"/>
      <c r="N98" s="48"/>
      <c r="O98" s="48"/>
    </row>
    <row r="99" spans="2:15" s="26" customFormat="1" ht="15" customHeight="1">
      <c r="B99" s="92" t="s">
        <v>101</v>
      </c>
      <c r="C99" s="111">
        <v>380001</v>
      </c>
      <c r="D99" s="112" t="s">
        <v>9</v>
      </c>
      <c r="E99" s="112" t="s">
        <v>101</v>
      </c>
      <c r="F99" s="113">
        <v>515000</v>
      </c>
      <c r="G99" s="113"/>
      <c r="H99" s="113"/>
      <c r="I99" s="65"/>
      <c r="J99" s="35"/>
      <c r="K99" s="35"/>
      <c r="L99" s="49">
        <f t="shared" si="3"/>
        <v>135000</v>
      </c>
      <c r="M99" s="48"/>
      <c r="N99" s="48"/>
      <c r="O99" s="48"/>
    </row>
    <row r="100" spans="2:15" s="26" customFormat="1" ht="15" customHeight="1">
      <c r="B100" s="127" t="s">
        <v>101</v>
      </c>
      <c r="C100" s="128">
        <v>515001</v>
      </c>
      <c r="D100" s="129" t="s">
        <v>9</v>
      </c>
      <c r="E100" s="129" t="s">
        <v>101</v>
      </c>
      <c r="F100" s="130">
        <v>525000</v>
      </c>
      <c r="G100" s="114" t="s">
        <v>146</v>
      </c>
      <c r="H100" s="131" t="s">
        <v>146</v>
      </c>
      <c r="I100" s="132" t="s">
        <v>147</v>
      </c>
      <c r="J100" s="133" t="s">
        <v>148</v>
      </c>
      <c r="K100" s="134" t="s">
        <v>149</v>
      </c>
      <c r="L100" s="135">
        <f t="shared" si="3"/>
        <v>10000</v>
      </c>
      <c r="M100" s="125"/>
      <c r="N100" s="48"/>
      <c r="O100" s="48"/>
    </row>
    <row r="101" spans="2:15" s="26" customFormat="1" ht="15" customHeight="1">
      <c r="B101" s="127" t="s">
        <v>101</v>
      </c>
      <c r="C101" s="128">
        <v>525001</v>
      </c>
      <c r="D101" s="129" t="s">
        <v>9</v>
      </c>
      <c r="E101" s="129" t="s">
        <v>101</v>
      </c>
      <c r="F101" s="130">
        <f>C101+9999</f>
        <v>535000</v>
      </c>
      <c r="G101" s="114"/>
      <c r="H101" s="131"/>
      <c r="I101" s="132"/>
      <c r="J101" s="133"/>
      <c r="K101" s="134"/>
      <c r="L101" s="49">
        <f t="shared" si="3"/>
        <v>10000</v>
      </c>
      <c r="M101" s="125"/>
      <c r="N101" s="48"/>
      <c r="O101" s="48"/>
    </row>
    <row r="102" spans="2:15" s="26" customFormat="1" ht="15" customHeight="1">
      <c r="B102" s="127" t="s">
        <v>101</v>
      </c>
      <c r="C102" s="128">
        <v>535001</v>
      </c>
      <c r="D102" s="129" t="s">
        <v>9</v>
      </c>
      <c r="E102" s="129" t="s">
        <v>101</v>
      </c>
      <c r="F102" s="130">
        <v>545000</v>
      </c>
      <c r="G102" s="114" t="s">
        <v>150</v>
      </c>
      <c r="H102" s="131" t="s">
        <v>150</v>
      </c>
      <c r="I102" s="132" t="s">
        <v>151</v>
      </c>
      <c r="J102" s="133" t="s">
        <v>152</v>
      </c>
      <c r="K102" s="136" t="s">
        <v>153</v>
      </c>
      <c r="L102" s="135">
        <f t="shared" si="3"/>
        <v>10000</v>
      </c>
      <c r="M102" s="125"/>
      <c r="N102" s="48"/>
      <c r="O102" s="48"/>
    </row>
    <row r="103" spans="2:15" s="26" customFormat="1" ht="15" customHeight="1">
      <c r="B103" s="127" t="s">
        <v>101</v>
      </c>
      <c r="C103" s="128">
        <v>545001</v>
      </c>
      <c r="D103" s="129" t="s">
        <v>9</v>
      </c>
      <c r="E103" s="129" t="s">
        <v>101</v>
      </c>
      <c r="F103" s="130">
        <v>550000</v>
      </c>
      <c r="G103" s="114"/>
      <c r="H103" s="131"/>
      <c r="I103" s="132"/>
      <c r="J103" s="133"/>
      <c r="K103" s="136"/>
      <c r="L103" s="49">
        <f t="shared" si="3"/>
        <v>5000</v>
      </c>
      <c r="M103" s="125"/>
      <c r="N103" s="48"/>
      <c r="O103" s="48"/>
    </row>
    <row r="104" spans="2:15" s="26" customFormat="1" ht="15" customHeight="1">
      <c r="B104" s="127" t="s">
        <v>101</v>
      </c>
      <c r="C104" s="128">
        <v>550001</v>
      </c>
      <c r="D104" s="129" t="s">
        <v>9</v>
      </c>
      <c r="E104" s="129" t="s">
        <v>101</v>
      </c>
      <c r="F104" s="130">
        <v>560000</v>
      </c>
      <c r="G104" s="114" t="s">
        <v>154</v>
      </c>
      <c r="H104" s="131" t="s">
        <v>154</v>
      </c>
      <c r="I104" s="132" t="s">
        <v>155</v>
      </c>
      <c r="J104" s="133" t="s">
        <v>156</v>
      </c>
      <c r="K104" s="134" t="s">
        <v>157</v>
      </c>
      <c r="L104" s="135">
        <f t="shared" si="3"/>
        <v>10000</v>
      </c>
      <c r="M104" s="125"/>
      <c r="N104" s="48"/>
      <c r="O104" s="48"/>
    </row>
    <row r="105" spans="1:15" s="26" customFormat="1" ht="15" customHeight="1">
      <c r="A105" s="137"/>
      <c r="B105" s="127" t="s">
        <v>101</v>
      </c>
      <c r="C105" s="128">
        <v>560001</v>
      </c>
      <c r="D105" s="129" t="s">
        <v>9</v>
      </c>
      <c r="E105" s="129" t="s">
        <v>101</v>
      </c>
      <c r="F105" s="130">
        <v>565000</v>
      </c>
      <c r="G105" s="114"/>
      <c r="H105" s="131"/>
      <c r="I105" s="132"/>
      <c r="J105" s="133"/>
      <c r="K105" s="134"/>
      <c r="L105" s="49">
        <f t="shared" si="3"/>
        <v>5000</v>
      </c>
      <c r="M105" s="125"/>
      <c r="N105" s="48"/>
      <c r="O105" s="48"/>
    </row>
    <row r="106" spans="2:13" s="26" customFormat="1" ht="15" customHeight="1">
      <c r="B106" s="127" t="s">
        <v>101</v>
      </c>
      <c r="C106" s="128">
        <v>565001</v>
      </c>
      <c r="D106" s="129" t="s">
        <v>9</v>
      </c>
      <c r="E106" s="129" t="s">
        <v>101</v>
      </c>
      <c r="F106" s="130">
        <v>580000</v>
      </c>
      <c r="G106" s="114" t="s">
        <v>158</v>
      </c>
      <c r="H106" s="131" t="s">
        <v>159</v>
      </c>
      <c r="I106" s="132" t="s">
        <v>160</v>
      </c>
      <c r="J106" s="133" t="s">
        <v>161</v>
      </c>
      <c r="K106" s="134" t="s">
        <v>162</v>
      </c>
      <c r="L106" s="135">
        <f t="shared" si="3"/>
        <v>15000</v>
      </c>
      <c r="M106" s="125"/>
    </row>
    <row r="107" spans="1:13" s="137" customFormat="1" ht="15" customHeight="1">
      <c r="A107" s="26"/>
      <c r="B107" s="127" t="s">
        <v>101</v>
      </c>
      <c r="C107" s="128">
        <v>580001</v>
      </c>
      <c r="D107" s="129" t="s">
        <v>9</v>
      </c>
      <c r="E107" s="129" t="s">
        <v>101</v>
      </c>
      <c r="F107" s="130">
        <v>645000</v>
      </c>
      <c r="G107" s="131"/>
      <c r="H107" s="131"/>
      <c r="I107" s="132"/>
      <c r="J107" s="133"/>
      <c r="K107" s="136"/>
      <c r="L107" s="49">
        <f t="shared" si="3"/>
        <v>65000</v>
      </c>
      <c r="M107" s="138"/>
    </row>
    <row r="108" spans="2:13" s="26" customFormat="1" ht="15" customHeight="1">
      <c r="B108" s="139" t="s">
        <v>101</v>
      </c>
      <c r="C108" s="140">
        <v>645001</v>
      </c>
      <c r="D108" s="141" t="s">
        <v>9</v>
      </c>
      <c r="E108" s="141" t="s">
        <v>101</v>
      </c>
      <c r="F108" s="142">
        <v>665000</v>
      </c>
      <c r="G108" s="143" t="s">
        <v>163</v>
      </c>
      <c r="H108" s="143" t="s">
        <v>163</v>
      </c>
      <c r="I108" s="144" t="s">
        <v>164</v>
      </c>
      <c r="J108" s="145"/>
      <c r="K108" s="146"/>
      <c r="L108" s="147">
        <f t="shared" si="3"/>
        <v>20000</v>
      </c>
      <c r="M108" s="125"/>
    </row>
    <row r="109" spans="2:13" s="26" customFormat="1" ht="15" customHeight="1">
      <c r="B109" s="139" t="s">
        <v>101</v>
      </c>
      <c r="C109" s="140">
        <v>655001</v>
      </c>
      <c r="D109" s="141" t="s">
        <v>9</v>
      </c>
      <c r="E109" s="141" t="s">
        <v>101</v>
      </c>
      <c r="F109" s="142">
        <f>C109+39999</f>
        <v>695000</v>
      </c>
      <c r="G109" s="143"/>
      <c r="H109" s="143"/>
      <c r="I109" s="144"/>
      <c r="J109" s="145"/>
      <c r="K109" s="146"/>
      <c r="L109" s="147">
        <f t="shared" si="3"/>
        <v>40000</v>
      </c>
      <c r="M109" s="125"/>
    </row>
    <row r="110" spans="2:13" s="26" customFormat="1" ht="15" customHeight="1">
      <c r="B110" s="127" t="s">
        <v>101</v>
      </c>
      <c r="C110" s="128">
        <v>695001</v>
      </c>
      <c r="D110" s="129" t="s">
        <v>9</v>
      </c>
      <c r="E110" s="129" t="s">
        <v>101</v>
      </c>
      <c r="F110" s="130">
        <f>C110+304998</f>
        <v>999999</v>
      </c>
      <c r="G110" s="143"/>
      <c r="H110" s="143"/>
      <c r="I110" s="144"/>
      <c r="J110" s="145"/>
      <c r="K110" s="146"/>
      <c r="L110" s="135">
        <f t="shared" si="3"/>
        <v>304999</v>
      </c>
      <c r="M110" s="125"/>
    </row>
    <row r="111" spans="2:13" s="26" customFormat="1" ht="15" customHeight="1">
      <c r="B111" s="127"/>
      <c r="C111" s="128"/>
      <c r="D111" s="129"/>
      <c r="E111" s="129"/>
      <c r="F111" s="130"/>
      <c r="G111" s="131"/>
      <c r="H111" s="131"/>
      <c r="I111" s="148"/>
      <c r="J111" s="133"/>
      <c r="K111" s="133"/>
      <c r="L111" s="135"/>
      <c r="M111" s="125"/>
    </row>
    <row r="112" spans="2:13" s="26" customFormat="1" ht="15" customHeight="1">
      <c r="B112" s="149"/>
      <c r="C112" s="150"/>
      <c r="D112" s="151"/>
      <c r="E112" s="151"/>
      <c r="F112" s="150"/>
      <c r="G112" s="152"/>
      <c r="H112" s="152"/>
      <c r="I112" s="153"/>
      <c r="J112" s="151"/>
      <c r="K112" s="151"/>
      <c r="L112" s="154"/>
      <c r="M112" s="125"/>
    </row>
    <row r="113" spans="2:13" s="26" customFormat="1" ht="15" customHeight="1">
      <c r="B113" s="281" t="s">
        <v>176</v>
      </c>
      <c r="C113" s="282"/>
      <c r="D113" s="282"/>
      <c r="E113" s="282"/>
      <c r="F113" s="282"/>
      <c r="G113" s="282"/>
      <c r="H113" s="282"/>
      <c r="I113" s="282"/>
      <c r="J113" s="282"/>
      <c r="K113" s="282"/>
      <c r="L113" s="282"/>
      <c r="M113" s="125"/>
    </row>
    <row r="114" spans="2:13" s="26" customFormat="1" ht="15" customHeight="1">
      <c r="B114" s="102"/>
      <c r="C114" s="101"/>
      <c r="D114" s="101"/>
      <c r="E114" s="102"/>
      <c r="F114" s="101"/>
      <c r="G114" s="103"/>
      <c r="H114" s="103"/>
      <c r="J114" s="106"/>
      <c r="K114" s="106"/>
      <c r="L114" s="107"/>
      <c r="M114" s="125"/>
    </row>
    <row r="115" spans="2:13" s="26" customFormat="1" ht="15" customHeight="1">
      <c r="B115" s="109" t="s">
        <v>165</v>
      </c>
      <c r="C115" s="28">
        <v>0</v>
      </c>
      <c r="D115" s="29" t="s">
        <v>9</v>
      </c>
      <c r="E115" s="155" t="s">
        <v>165</v>
      </c>
      <c r="F115" s="31">
        <f>C115+999999</f>
        <v>999999</v>
      </c>
      <c r="G115" s="44" t="s">
        <v>166</v>
      </c>
      <c r="H115" s="156"/>
      <c r="I115" s="65" t="s">
        <v>167</v>
      </c>
      <c r="J115" s="35"/>
      <c r="K115" s="35"/>
      <c r="L115" s="157">
        <f>F115-C115+1</f>
        <v>1000000</v>
      </c>
      <c r="M115" s="125"/>
    </row>
    <row r="116" spans="2:13" s="26" customFormat="1" ht="15" customHeight="1">
      <c r="B116" s="109"/>
      <c r="C116" s="28"/>
      <c r="D116" s="29"/>
      <c r="E116" s="155"/>
      <c r="F116" s="31"/>
      <c r="G116" s="166" t="s">
        <v>187</v>
      </c>
      <c r="H116" s="156"/>
      <c r="I116" s="48" t="s">
        <v>188</v>
      </c>
      <c r="J116" s="35"/>
      <c r="K116" s="35"/>
      <c r="L116" s="37"/>
      <c r="M116" s="125"/>
    </row>
    <row r="117" spans="2:13" s="26" customFormat="1" ht="15" customHeight="1">
      <c r="B117" s="109"/>
      <c r="C117" s="28"/>
      <c r="D117" s="29"/>
      <c r="E117" s="155"/>
      <c r="F117" s="31"/>
      <c r="G117" s="44" t="s">
        <v>168</v>
      </c>
      <c r="H117" s="156"/>
      <c r="I117" s="65" t="s">
        <v>169</v>
      </c>
      <c r="J117" s="35"/>
      <c r="K117" s="35"/>
      <c r="L117" s="37"/>
      <c r="M117" s="125"/>
    </row>
    <row r="118" spans="2:13" s="26" customFormat="1" ht="15" customHeight="1">
      <c r="B118" s="109"/>
      <c r="C118" s="28"/>
      <c r="D118" s="29"/>
      <c r="E118" s="155"/>
      <c r="F118" s="31"/>
      <c r="G118" s="44" t="s">
        <v>170</v>
      </c>
      <c r="H118" s="156"/>
      <c r="I118" s="65" t="s">
        <v>171</v>
      </c>
      <c r="J118" s="35"/>
      <c r="K118" s="35"/>
      <c r="L118" s="37"/>
      <c r="M118" s="125"/>
    </row>
    <row r="119" spans="2:13" s="26" customFormat="1" ht="15" customHeight="1">
      <c r="B119" s="109"/>
      <c r="C119" s="28"/>
      <c r="D119" s="29"/>
      <c r="E119" s="155"/>
      <c r="F119" s="31"/>
      <c r="G119" s="44" t="s">
        <v>172</v>
      </c>
      <c r="H119" s="156"/>
      <c r="I119" s="65" t="s">
        <v>173</v>
      </c>
      <c r="J119" s="35"/>
      <c r="K119" s="35"/>
      <c r="L119" s="37"/>
      <c r="M119" s="125"/>
    </row>
    <row r="120" spans="2:13" s="26" customFormat="1" ht="15" customHeight="1">
      <c r="B120" s="109"/>
      <c r="C120" s="28"/>
      <c r="D120" s="29"/>
      <c r="E120" s="155"/>
      <c r="F120" s="31"/>
      <c r="G120" s="44" t="s">
        <v>240</v>
      </c>
      <c r="H120" s="156"/>
      <c r="I120" s="65" t="s">
        <v>241</v>
      </c>
      <c r="J120" s="35"/>
      <c r="K120" s="35"/>
      <c r="L120" s="37"/>
      <c r="M120" s="125"/>
    </row>
    <row r="121" spans="2:13" s="26" customFormat="1" ht="14.25" customHeight="1">
      <c r="B121" s="109"/>
      <c r="C121" s="28"/>
      <c r="D121" s="29"/>
      <c r="E121" s="155"/>
      <c r="F121" s="31"/>
      <c r="G121" s="44"/>
      <c r="H121" s="44"/>
      <c r="I121" s="65"/>
      <c r="J121" s="35"/>
      <c r="K121" s="35"/>
      <c r="L121" s="37"/>
      <c r="M121" s="125"/>
    </row>
    <row r="122" spans="2:13" s="26" customFormat="1" ht="15" customHeight="1">
      <c r="B122" s="109"/>
      <c r="C122" s="28"/>
      <c r="D122" s="29"/>
      <c r="E122" s="155"/>
      <c r="F122" s="31"/>
      <c r="G122" s="44"/>
      <c r="H122" s="44"/>
      <c r="I122" s="65"/>
      <c r="J122" s="35"/>
      <c r="K122" s="35"/>
      <c r="L122" s="37"/>
      <c r="M122" s="125"/>
    </row>
    <row r="123" spans="2:13" s="26" customFormat="1" ht="15" customHeight="1">
      <c r="B123" s="179" t="s">
        <v>195</v>
      </c>
      <c r="C123" s="173">
        <v>1</v>
      </c>
      <c r="D123" s="174" t="s">
        <v>9</v>
      </c>
      <c r="E123" s="175" t="s">
        <v>195</v>
      </c>
      <c r="F123" s="176">
        <v>25000</v>
      </c>
      <c r="G123" s="177" t="s">
        <v>239</v>
      </c>
      <c r="H123" s="177"/>
      <c r="I123" s="118" t="s">
        <v>196</v>
      </c>
      <c r="J123" s="110" t="s">
        <v>197</v>
      </c>
      <c r="K123" s="110"/>
      <c r="L123" s="178">
        <f>F123-C123+1</f>
        <v>25000</v>
      </c>
      <c r="M123" s="125"/>
    </row>
    <row r="124" spans="2:13" s="26" customFormat="1" ht="15" customHeight="1">
      <c r="B124" s="109"/>
      <c r="C124" s="28"/>
      <c r="D124" s="29"/>
      <c r="E124" s="155"/>
      <c r="F124" s="31"/>
      <c r="G124" s="44"/>
      <c r="H124" s="44"/>
      <c r="I124" s="65"/>
      <c r="J124" s="35"/>
      <c r="K124" s="35"/>
      <c r="L124" s="37"/>
      <c r="M124" s="125"/>
    </row>
    <row r="125" spans="2:13" s="26" customFormat="1" ht="15" customHeight="1">
      <c r="B125" s="182"/>
      <c r="C125" s="180"/>
      <c r="D125" s="181"/>
      <c r="E125" s="182"/>
      <c r="F125" s="180"/>
      <c r="G125" s="186"/>
      <c r="H125" s="186"/>
      <c r="I125" s="187"/>
      <c r="J125" s="188"/>
      <c r="K125" s="188"/>
      <c r="L125" s="189"/>
      <c r="M125" s="125"/>
    </row>
    <row r="126" spans="2:13" s="48" customFormat="1" ht="15" customHeight="1">
      <c r="B126" s="183"/>
      <c r="C126" s="184"/>
      <c r="D126" s="185"/>
      <c r="E126" s="183"/>
      <c r="F126" s="184"/>
      <c r="G126" s="166"/>
      <c r="H126" s="166"/>
      <c r="J126" s="38"/>
      <c r="K126" s="38"/>
      <c r="L126" s="172"/>
      <c r="M126" s="125"/>
    </row>
    <row r="127" spans="2:13" s="48" customFormat="1" ht="15" customHeight="1">
      <c r="B127" s="183"/>
      <c r="C127" s="184"/>
      <c r="D127" s="185"/>
      <c r="E127" s="183"/>
      <c r="F127" s="184"/>
      <c r="G127" s="166"/>
      <c r="H127" s="166"/>
      <c r="J127" s="38"/>
      <c r="K127" s="38"/>
      <c r="L127" s="172"/>
      <c r="M127" s="125"/>
    </row>
    <row r="128" spans="2:13" s="26" customFormat="1" ht="15" customHeight="1">
      <c r="B128" s="281" t="s">
        <v>198</v>
      </c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125"/>
    </row>
    <row r="129" spans="2:13" s="26" customFormat="1" ht="15" customHeight="1">
      <c r="B129" s="109" t="s">
        <v>96</v>
      </c>
      <c r="C129" s="28">
        <v>1</v>
      </c>
      <c r="D129" s="29" t="s">
        <v>9</v>
      </c>
      <c r="E129" s="109" t="s">
        <v>96</v>
      </c>
      <c r="F129" s="31">
        <v>999999</v>
      </c>
      <c r="G129" s="44" t="s">
        <v>97</v>
      </c>
      <c r="H129" s="98"/>
      <c r="I129" s="34" t="s">
        <v>219</v>
      </c>
      <c r="J129" s="35" t="s">
        <v>12</v>
      </c>
      <c r="K129" s="35" t="s">
        <v>99</v>
      </c>
      <c r="L129" s="37">
        <f>F129-C129+1</f>
        <v>999999</v>
      </c>
      <c r="M129" s="125"/>
    </row>
    <row r="130" spans="2:13" s="26" customFormat="1" ht="15" customHeight="1">
      <c r="B130" s="109" t="s">
        <v>199</v>
      </c>
      <c r="C130" s="28">
        <v>1</v>
      </c>
      <c r="D130" s="29" t="s">
        <v>9</v>
      </c>
      <c r="E130" s="109" t="s">
        <v>199</v>
      </c>
      <c r="F130" s="31">
        <v>999999</v>
      </c>
      <c r="G130" s="44" t="s">
        <v>221</v>
      </c>
      <c r="H130" s="98"/>
      <c r="I130" s="65" t="s">
        <v>222</v>
      </c>
      <c r="J130" s="35"/>
      <c r="K130" s="35"/>
      <c r="L130" s="37">
        <f>F130-C130+1</f>
        <v>999999</v>
      </c>
      <c r="M130" s="125"/>
    </row>
    <row r="131" spans="2:13" s="26" customFormat="1" ht="15" customHeight="1">
      <c r="B131" s="109" t="s">
        <v>100</v>
      </c>
      <c r="C131" s="28">
        <v>1</v>
      </c>
      <c r="D131" s="29" t="s">
        <v>9</v>
      </c>
      <c r="E131" s="109" t="s">
        <v>100</v>
      </c>
      <c r="F131" s="31">
        <v>999999</v>
      </c>
      <c r="G131" s="44" t="s">
        <v>97</v>
      </c>
      <c r="H131" s="98"/>
      <c r="I131" s="34" t="s">
        <v>220</v>
      </c>
      <c r="J131" s="35" t="s">
        <v>12</v>
      </c>
      <c r="K131" s="35" t="s">
        <v>99</v>
      </c>
      <c r="L131" s="37">
        <f>F131-C131+1</f>
        <v>999999</v>
      </c>
      <c r="M131" s="125"/>
    </row>
    <row r="132" spans="2:13" s="26" customFormat="1" ht="15" customHeight="1">
      <c r="B132" s="197" t="s">
        <v>100</v>
      </c>
      <c r="C132" s="173">
        <v>1</v>
      </c>
      <c r="D132" s="174" t="s">
        <v>9</v>
      </c>
      <c r="E132" s="197" t="s">
        <v>100</v>
      </c>
      <c r="F132" s="176">
        <v>999999</v>
      </c>
      <c r="G132" s="44"/>
      <c r="H132" s="98"/>
      <c r="I132" s="34" t="s">
        <v>244</v>
      </c>
      <c r="J132" s="35"/>
      <c r="K132" s="78" t="s">
        <v>245</v>
      </c>
      <c r="L132" s="37"/>
      <c r="M132" s="125"/>
    </row>
    <row r="133" spans="2:13" s="26" customFormat="1" ht="15" customHeight="1">
      <c r="B133" s="109" t="s">
        <v>200</v>
      </c>
      <c r="C133" s="28">
        <v>1</v>
      </c>
      <c r="D133" s="29" t="s">
        <v>9</v>
      </c>
      <c r="E133" s="109" t="s">
        <v>200</v>
      </c>
      <c r="F133" s="31">
        <v>999999</v>
      </c>
      <c r="G133" s="44" t="s">
        <v>97</v>
      </c>
      <c r="H133" s="98"/>
      <c r="I133" s="65" t="s">
        <v>223</v>
      </c>
      <c r="J133" s="35"/>
      <c r="K133" s="35"/>
      <c r="L133" s="37">
        <f aca="true" t="shared" si="5" ref="L133:L155">F133-C133+1</f>
        <v>999999</v>
      </c>
      <c r="M133" s="125"/>
    </row>
    <row r="134" spans="2:13" s="26" customFormat="1" ht="15" customHeight="1">
      <c r="B134" s="109" t="s">
        <v>165</v>
      </c>
      <c r="C134" s="28">
        <v>1</v>
      </c>
      <c r="D134" s="29" t="s">
        <v>9</v>
      </c>
      <c r="E134" s="109" t="s">
        <v>165</v>
      </c>
      <c r="F134" s="31">
        <v>999999</v>
      </c>
      <c r="G134" s="44" t="s">
        <v>32</v>
      </c>
      <c r="H134" s="98"/>
      <c r="I134" s="65" t="s">
        <v>224</v>
      </c>
      <c r="J134" s="35"/>
      <c r="K134" s="35"/>
      <c r="L134" s="37">
        <f t="shared" si="5"/>
        <v>999999</v>
      </c>
      <c r="M134" s="125"/>
    </row>
    <row r="135" spans="2:13" s="26" customFormat="1" ht="15" customHeight="1">
      <c r="B135" s="191" t="s">
        <v>201</v>
      </c>
      <c r="C135" s="192">
        <v>1</v>
      </c>
      <c r="D135" s="193" t="s">
        <v>9</v>
      </c>
      <c r="E135" s="191" t="s">
        <v>201</v>
      </c>
      <c r="F135" s="194">
        <v>999999</v>
      </c>
      <c r="G135" s="195"/>
      <c r="H135" s="196"/>
      <c r="I135" s="65"/>
      <c r="J135" s="35"/>
      <c r="K135" s="35"/>
      <c r="L135" s="37">
        <f t="shared" si="5"/>
        <v>999999</v>
      </c>
      <c r="M135" s="48"/>
    </row>
    <row r="136" spans="2:13" s="26" customFormat="1" ht="15" customHeight="1">
      <c r="B136" s="190" t="s">
        <v>211</v>
      </c>
      <c r="C136" s="28">
        <v>1</v>
      </c>
      <c r="D136" s="29" t="s">
        <v>9</v>
      </c>
      <c r="E136" s="190" t="s">
        <v>211</v>
      </c>
      <c r="F136" s="31">
        <v>999999</v>
      </c>
      <c r="G136" s="44" t="s">
        <v>225</v>
      </c>
      <c r="H136" s="98"/>
      <c r="I136" s="65" t="s">
        <v>226</v>
      </c>
      <c r="J136" s="35" t="s">
        <v>227</v>
      </c>
      <c r="K136" s="35"/>
      <c r="L136" s="37">
        <f t="shared" si="5"/>
        <v>999999</v>
      </c>
      <c r="M136" s="48"/>
    </row>
    <row r="137" spans="2:13" s="26" customFormat="1" ht="15" customHeight="1">
      <c r="B137" s="191" t="s">
        <v>202</v>
      </c>
      <c r="C137" s="192">
        <v>1</v>
      </c>
      <c r="D137" s="193" t="s">
        <v>9</v>
      </c>
      <c r="E137" s="191" t="s">
        <v>202</v>
      </c>
      <c r="F137" s="194">
        <v>999999</v>
      </c>
      <c r="G137" s="44"/>
      <c r="H137" s="98"/>
      <c r="I137" s="65"/>
      <c r="J137" s="35"/>
      <c r="K137" s="35"/>
      <c r="L137" s="37">
        <f t="shared" si="5"/>
        <v>999999</v>
      </c>
      <c r="M137" s="48"/>
    </row>
    <row r="138" spans="2:13" s="26" customFormat="1" ht="15" customHeight="1">
      <c r="B138" s="109" t="s">
        <v>203</v>
      </c>
      <c r="C138" s="28">
        <v>1</v>
      </c>
      <c r="D138" s="29" t="s">
        <v>9</v>
      </c>
      <c r="E138" s="109" t="s">
        <v>203</v>
      </c>
      <c r="F138" s="31">
        <v>999999</v>
      </c>
      <c r="G138" s="44" t="s">
        <v>225</v>
      </c>
      <c r="H138" s="98"/>
      <c r="I138" s="65" t="s">
        <v>228</v>
      </c>
      <c r="J138" s="35" t="s">
        <v>227</v>
      </c>
      <c r="K138" s="35"/>
      <c r="L138" s="37">
        <f t="shared" si="5"/>
        <v>999999</v>
      </c>
      <c r="M138" s="48"/>
    </row>
    <row r="139" spans="2:13" s="26" customFormat="1" ht="15" customHeight="1">
      <c r="B139" s="109" t="s">
        <v>204</v>
      </c>
      <c r="C139" s="28">
        <v>1</v>
      </c>
      <c r="D139" s="29" t="s">
        <v>9</v>
      </c>
      <c r="E139" s="109" t="s">
        <v>204</v>
      </c>
      <c r="F139" s="31">
        <v>999999</v>
      </c>
      <c r="G139" s="44" t="s">
        <v>97</v>
      </c>
      <c r="H139" s="98"/>
      <c r="I139" s="65" t="s">
        <v>229</v>
      </c>
      <c r="J139" s="35"/>
      <c r="K139" s="35"/>
      <c r="L139" s="37">
        <f t="shared" si="5"/>
        <v>999999</v>
      </c>
      <c r="M139" s="48"/>
    </row>
    <row r="140" spans="2:13" s="26" customFormat="1" ht="15" customHeight="1">
      <c r="B140" s="191" t="s">
        <v>205</v>
      </c>
      <c r="C140" s="192">
        <v>1</v>
      </c>
      <c r="D140" s="193" t="s">
        <v>9</v>
      </c>
      <c r="E140" s="191" t="s">
        <v>205</v>
      </c>
      <c r="F140" s="194">
        <v>999999</v>
      </c>
      <c r="G140" s="44"/>
      <c r="H140" s="98"/>
      <c r="I140" s="65"/>
      <c r="J140" s="35"/>
      <c r="K140" s="35"/>
      <c r="L140" s="37">
        <f t="shared" si="5"/>
        <v>999999</v>
      </c>
      <c r="M140" s="48"/>
    </row>
    <row r="141" spans="2:13" s="26" customFormat="1" ht="15" customHeight="1">
      <c r="B141" s="191" t="s">
        <v>206</v>
      </c>
      <c r="C141" s="192">
        <v>1</v>
      </c>
      <c r="D141" s="193" t="s">
        <v>9</v>
      </c>
      <c r="E141" s="191" t="s">
        <v>206</v>
      </c>
      <c r="F141" s="194">
        <v>999999</v>
      </c>
      <c r="G141" s="44"/>
      <c r="H141" s="98"/>
      <c r="I141" s="65"/>
      <c r="J141" s="35"/>
      <c r="K141" s="35"/>
      <c r="L141" s="37">
        <f t="shared" si="5"/>
        <v>999999</v>
      </c>
      <c r="M141" s="48"/>
    </row>
    <row r="142" spans="2:13" s="26" customFormat="1" ht="15" customHeight="1">
      <c r="B142" s="109" t="s">
        <v>207</v>
      </c>
      <c r="C142" s="28">
        <v>1</v>
      </c>
      <c r="D142" s="29" t="s">
        <v>9</v>
      </c>
      <c r="E142" s="109" t="s">
        <v>207</v>
      </c>
      <c r="F142" s="31">
        <v>999999</v>
      </c>
      <c r="G142" s="44" t="s">
        <v>225</v>
      </c>
      <c r="H142" s="98"/>
      <c r="I142" s="65" t="s">
        <v>230</v>
      </c>
      <c r="J142" s="35" t="s">
        <v>227</v>
      </c>
      <c r="K142" s="35"/>
      <c r="L142" s="37">
        <f t="shared" si="5"/>
        <v>999999</v>
      </c>
      <c r="M142" s="48"/>
    </row>
    <row r="143" spans="2:13" s="26" customFormat="1" ht="15" customHeight="1">
      <c r="B143" s="191" t="s">
        <v>208</v>
      </c>
      <c r="C143" s="192">
        <v>1</v>
      </c>
      <c r="D143" s="193" t="s">
        <v>9</v>
      </c>
      <c r="E143" s="191" t="s">
        <v>208</v>
      </c>
      <c r="F143" s="194">
        <v>999999</v>
      </c>
      <c r="G143" s="44"/>
      <c r="H143" s="98"/>
      <c r="I143" s="65"/>
      <c r="J143" s="35"/>
      <c r="K143" s="35"/>
      <c r="L143" s="37">
        <f t="shared" si="5"/>
        <v>999999</v>
      </c>
      <c r="M143" s="48"/>
    </row>
    <row r="144" spans="2:13" s="26" customFormat="1" ht="15" customHeight="1">
      <c r="B144" s="191" t="s">
        <v>209</v>
      </c>
      <c r="C144" s="192">
        <v>1</v>
      </c>
      <c r="D144" s="193" t="s">
        <v>9</v>
      </c>
      <c r="E144" s="191" t="s">
        <v>209</v>
      </c>
      <c r="F144" s="194">
        <v>999999</v>
      </c>
      <c r="G144" s="44"/>
      <c r="H144" s="98"/>
      <c r="I144" s="65"/>
      <c r="J144" s="35"/>
      <c r="K144" s="35"/>
      <c r="L144" s="37">
        <f t="shared" si="5"/>
        <v>999999</v>
      </c>
      <c r="M144" s="48"/>
    </row>
    <row r="145" spans="2:13" s="26" customFormat="1" ht="15" customHeight="1">
      <c r="B145" s="109" t="s">
        <v>210</v>
      </c>
      <c r="C145" s="28">
        <v>1</v>
      </c>
      <c r="D145" s="29" t="s">
        <v>9</v>
      </c>
      <c r="E145" s="109" t="s">
        <v>210</v>
      </c>
      <c r="F145" s="31">
        <v>999999</v>
      </c>
      <c r="G145" s="44" t="s">
        <v>60</v>
      </c>
      <c r="H145" s="98"/>
      <c r="I145" s="65" t="s">
        <v>234</v>
      </c>
      <c r="J145" s="35"/>
      <c r="K145" s="35"/>
      <c r="L145" s="37">
        <f t="shared" si="5"/>
        <v>999999</v>
      </c>
      <c r="M145" s="48"/>
    </row>
    <row r="146" spans="2:13" s="26" customFormat="1" ht="15" customHeight="1">
      <c r="B146" s="109" t="s">
        <v>212</v>
      </c>
      <c r="C146" s="28">
        <v>1</v>
      </c>
      <c r="D146" s="29" t="s">
        <v>9</v>
      </c>
      <c r="E146" s="109" t="s">
        <v>212</v>
      </c>
      <c r="F146" s="31">
        <v>999999</v>
      </c>
      <c r="G146" s="44" t="s">
        <v>60</v>
      </c>
      <c r="H146" s="98"/>
      <c r="I146" s="65" t="s">
        <v>235</v>
      </c>
      <c r="J146" s="35"/>
      <c r="K146" s="35"/>
      <c r="L146" s="37">
        <f t="shared" si="5"/>
        <v>999999</v>
      </c>
      <c r="M146" s="48"/>
    </row>
    <row r="147" spans="2:13" s="26" customFormat="1" ht="15" customHeight="1">
      <c r="B147" s="109" t="s">
        <v>101</v>
      </c>
      <c r="C147" s="28">
        <v>1</v>
      </c>
      <c r="D147" s="29" t="s">
        <v>9</v>
      </c>
      <c r="E147" s="109" t="s">
        <v>101</v>
      </c>
      <c r="F147" s="31">
        <v>999999</v>
      </c>
      <c r="G147" s="44"/>
      <c r="H147" s="98"/>
      <c r="I147" s="65" t="s">
        <v>236</v>
      </c>
      <c r="J147" s="35"/>
      <c r="K147" s="35"/>
      <c r="L147" s="37">
        <f t="shared" si="5"/>
        <v>999999</v>
      </c>
      <c r="M147" s="48"/>
    </row>
    <row r="148" spans="2:13" s="26" customFormat="1" ht="15" customHeight="1">
      <c r="B148" s="191" t="s">
        <v>213</v>
      </c>
      <c r="C148" s="192">
        <v>1</v>
      </c>
      <c r="D148" s="193" t="s">
        <v>9</v>
      </c>
      <c r="E148" s="191" t="s">
        <v>213</v>
      </c>
      <c r="F148" s="194">
        <v>999999</v>
      </c>
      <c r="G148" s="44"/>
      <c r="H148" s="98"/>
      <c r="I148" s="65"/>
      <c r="J148" s="35"/>
      <c r="K148" s="35"/>
      <c r="L148" s="37">
        <f t="shared" si="5"/>
        <v>999999</v>
      </c>
      <c r="M148" s="48"/>
    </row>
    <row r="149" spans="2:13" s="26" customFormat="1" ht="15" customHeight="1">
      <c r="B149" s="109" t="s">
        <v>195</v>
      </c>
      <c r="C149" s="28">
        <v>1</v>
      </c>
      <c r="D149" s="29" t="s">
        <v>9</v>
      </c>
      <c r="E149" s="109" t="s">
        <v>195</v>
      </c>
      <c r="F149" s="31">
        <v>999999</v>
      </c>
      <c r="G149" s="44"/>
      <c r="H149" s="98"/>
      <c r="I149" s="65" t="s">
        <v>233</v>
      </c>
      <c r="J149" s="35"/>
      <c r="K149" s="35"/>
      <c r="L149" s="37">
        <f t="shared" si="5"/>
        <v>999999</v>
      </c>
      <c r="M149" s="48"/>
    </row>
    <row r="150" spans="2:13" s="26" customFormat="1" ht="15" customHeight="1">
      <c r="B150" s="109" t="s">
        <v>214</v>
      </c>
      <c r="C150" s="28">
        <v>1</v>
      </c>
      <c r="D150" s="29" t="s">
        <v>9</v>
      </c>
      <c r="E150" s="109" t="s">
        <v>214</v>
      </c>
      <c r="F150" s="31">
        <v>999999</v>
      </c>
      <c r="G150" s="44"/>
      <c r="H150" s="98"/>
      <c r="I150" s="47" t="s">
        <v>237</v>
      </c>
      <c r="J150" s="35"/>
      <c r="K150" s="35"/>
      <c r="L150" s="37">
        <f t="shared" si="5"/>
        <v>999999</v>
      </c>
      <c r="M150" s="48"/>
    </row>
    <row r="151" spans="2:13" s="26" customFormat="1" ht="15" customHeight="1">
      <c r="B151" s="109" t="s">
        <v>16</v>
      </c>
      <c r="C151" s="28">
        <v>1</v>
      </c>
      <c r="D151" s="29" t="s">
        <v>9</v>
      </c>
      <c r="E151" s="109" t="s">
        <v>16</v>
      </c>
      <c r="F151" s="31">
        <v>999999</v>
      </c>
      <c r="G151" s="44"/>
      <c r="H151" s="98"/>
      <c r="I151" s="65" t="s">
        <v>238</v>
      </c>
      <c r="J151" s="35"/>
      <c r="K151" s="35"/>
      <c r="L151" s="37">
        <f t="shared" si="5"/>
        <v>999999</v>
      </c>
      <c r="M151" s="48"/>
    </row>
    <row r="152" spans="2:13" s="26" customFormat="1" ht="15" customHeight="1">
      <c r="B152" s="191" t="s">
        <v>215</v>
      </c>
      <c r="C152" s="192">
        <v>1</v>
      </c>
      <c r="D152" s="193" t="s">
        <v>9</v>
      </c>
      <c r="E152" s="191" t="s">
        <v>215</v>
      </c>
      <c r="F152" s="194">
        <v>999999</v>
      </c>
      <c r="G152" s="44"/>
      <c r="H152" s="98"/>
      <c r="I152" s="65"/>
      <c r="J152" s="35"/>
      <c r="K152" s="35"/>
      <c r="L152" s="37">
        <f t="shared" si="5"/>
        <v>999999</v>
      </c>
      <c r="M152" s="48"/>
    </row>
    <row r="153" spans="2:13" s="26" customFormat="1" ht="15" customHeight="1">
      <c r="B153" s="109" t="s">
        <v>8</v>
      </c>
      <c r="C153" s="28">
        <v>1</v>
      </c>
      <c r="D153" s="29" t="s">
        <v>9</v>
      </c>
      <c r="E153" s="109" t="s">
        <v>8</v>
      </c>
      <c r="F153" s="31">
        <v>999999</v>
      </c>
      <c r="G153" s="44" t="s">
        <v>97</v>
      </c>
      <c r="H153" s="98"/>
      <c r="I153" s="65" t="s">
        <v>231</v>
      </c>
      <c r="J153" s="35"/>
      <c r="K153" s="35"/>
      <c r="L153" s="37">
        <f t="shared" si="5"/>
        <v>999999</v>
      </c>
      <c r="M153" s="48"/>
    </row>
    <row r="154" spans="2:13" s="26" customFormat="1" ht="15" customHeight="1">
      <c r="B154" s="109" t="s">
        <v>216</v>
      </c>
      <c r="C154" s="28">
        <v>1</v>
      </c>
      <c r="D154" s="29" t="s">
        <v>9</v>
      </c>
      <c r="E154" s="109" t="s">
        <v>216</v>
      </c>
      <c r="F154" s="31">
        <v>999999</v>
      </c>
      <c r="G154" s="44" t="s">
        <v>60</v>
      </c>
      <c r="H154" s="98"/>
      <c r="I154" s="65" t="s">
        <v>232</v>
      </c>
      <c r="J154" s="35"/>
      <c r="K154" s="35"/>
      <c r="L154" s="37">
        <f t="shared" si="5"/>
        <v>999999</v>
      </c>
      <c r="M154" s="48"/>
    </row>
    <row r="155" spans="2:13" s="26" customFormat="1" ht="15" customHeight="1">
      <c r="B155" s="109" t="s">
        <v>217</v>
      </c>
      <c r="C155" s="28">
        <v>1</v>
      </c>
      <c r="D155" s="29" t="s">
        <v>9</v>
      </c>
      <c r="E155" s="109" t="s">
        <v>217</v>
      </c>
      <c r="F155" s="31">
        <v>999999</v>
      </c>
      <c r="G155" s="44" t="s">
        <v>97</v>
      </c>
      <c r="H155" s="98"/>
      <c r="I155" s="34" t="s">
        <v>218</v>
      </c>
      <c r="J155" s="35" t="s">
        <v>12</v>
      </c>
      <c r="K155" s="35" t="s">
        <v>99</v>
      </c>
      <c r="L155" s="37">
        <f t="shared" si="5"/>
        <v>999999</v>
      </c>
      <c r="M155" s="48"/>
    </row>
    <row r="156" spans="2:13" s="26" customFormat="1" ht="15" customHeight="1">
      <c r="B156" s="158"/>
      <c r="C156" s="159"/>
      <c r="D156" s="160"/>
      <c r="E156" s="102"/>
      <c r="F156" s="100"/>
      <c r="G156" s="103"/>
      <c r="H156" s="103"/>
      <c r="J156" s="106"/>
      <c r="K156" s="106"/>
      <c r="L156" s="107"/>
      <c r="M156" s="48"/>
    </row>
    <row r="157" spans="2:13" s="26" customFormat="1" ht="15" customHeight="1">
      <c r="B157" s="160"/>
      <c r="C157" s="159"/>
      <c r="D157" s="158"/>
      <c r="E157" s="102"/>
      <c r="F157" s="100"/>
      <c r="G157" s="103"/>
      <c r="H157" s="103"/>
      <c r="I157" s="161"/>
      <c r="J157" s="106"/>
      <c r="K157" s="106"/>
      <c r="L157" s="107"/>
      <c r="M157" s="48"/>
    </row>
    <row r="158" spans="2:13" s="26" customFormat="1" ht="15" customHeight="1">
      <c r="B158" s="159"/>
      <c r="C158" s="159"/>
      <c r="D158" s="159"/>
      <c r="E158" s="159"/>
      <c r="F158" s="167"/>
      <c r="G158" s="168"/>
      <c r="H158" s="168"/>
      <c r="I158" s="48"/>
      <c r="J158" s="38"/>
      <c r="K158" s="38"/>
      <c r="L158" s="99"/>
      <c r="M158" s="48"/>
    </row>
    <row r="159" spans="2:13" s="26" customFormat="1" ht="12.75" customHeight="1">
      <c r="B159" s="159"/>
      <c r="C159" s="159"/>
      <c r="D159" s="159"/>
      <c r="E159" s="159"/>
      <c r="F159" s="167"/>
      <c r="G159" s="168"/>
      <c r="H159" s="168"/>
      <c r="I159" s="48"/>
      <c r="J159" s="38"/>
      <c r="K159" s="38"/>
      <c r="L159" s="99"/>
      <c r="M159" s="48"/>
    </row>
    <row r="160" spans="2:13" s="26" customFormat="1" ht="12.75" customHeight="1">
      <c r="B160" s="159"/>
      <c r="C160" s="159"/>
      <c r="D160" s="159"/>
      <c r="E160" s="159"/>
      <c r="F160" s="169"/>
      <c r="G160" s="170"/>
      <c r="H160" s="171"/>
      <c r="I160" s="48"/>
      <c r="J160" s="38"/>
      <c r="K160" s="38"/>
      <c r="L160" s="172"/>
      <c r="M160" s="48"/>
    </row>
    <row r="161" spans="2:13" s="26" customFormat="1" ht="12.75" customHeight="1">
      <c r="B161" s="159"/>
      <c r="C161" s="159"/>
      <c r="D161" s="159"/>
      <c r="E161" s="159"/>
      <c r="F161" s="169"/>
      <c r="G161" s="170"/>
      <c r="H161" s="171"/>
      <c r="I161" s="48"/>
      <c r="J161" s="38"/>
      <c r="K161" s="38"/>
      <c r="L161" s="172"/>
      <c r="M161" s="48"/>
    </row>
    <row r="162" spans="2:13" s="26" customFormat="1" ht="12.75" customHeight="1">
      <c r="B162" s="159"/>
      <c r="C162" s="159"/>
      <c r="D162" s="159"/>
      <c r="E162" s="159"/>
      <c r="F162" s="169"/>
      <c r="G162" s="170"/>
      <c r="H162" s="171"/>
      <c r="I162" s="48"/>
      <c r="J162" s="38"/>
      <c r="K162" s="38"/>
      <c r="L162" s="172"/>
      <c r="M162" s="48"/>
    </row>
    <row r="163" spans="2:13" s="26" customFormat="1" ht="12.75" customHeight="1">
      <c r="B163" s="159"/>
      <c r="C163" s="159"/>
      <c r="D163" s="159"/>
      <c r="E163" s="159"/>
      <c r="F163" s="167"/>
      <c r="G163" s="168"/>
      <c r="H163" s="168"/>
      <c r="I163" s="48"/>
      <c r="J163" s="38"/>
      <c r="K163" s="38"/>
      <c r="L163" s="99"/>
      <c r="M163" s="48"/>
    </row>
    <row r="164" spans="2:13" s="26" customFormat="1" ht="12.75" customHeight="1">
      <c r="B164" s="159"/>
      <c r="C164" s="159"/>
      <c r="D164" s="159"/>
      <c r="E164" s="159"/>
      <c r="F164" s="159"/>
      <c r="G164" s="162"/>
      <c r="H164" s="162"/>
      <c r="J164" s="106"/>
      <c r="K164" s="106"/>
      <c r="L164" s="160"/>
      <c r="M164" s="48"/>
    </row>
    <row r="165" spans="2:13" s="26" customFormat="1" ht="12.75" customHeight="1">
      <c r="B165" s="159"/>
      <c r="C165" s="159"/>
      <c r="D165" s="159"/>
      <c r="E165" s="159"/>
      <c r="F165" s="159"/>
      <c r="G165" s="162"/>
      <c r="H165" s="162"/>
      <c r="J165" s="106"/>
      <c r="K165" s="106"/>
      <c r="L165" s="160"/>
      <c r="M165" s="48"/>
    </row>
    <row r="166" spans="2:13" s="26" customFormat="1" ht="12.75" customHeight="1">
      <c r="B166" s="159"/>
      <c r="C166" s="159"/>
      <c r="D166" s="159"/>
      <c r="E166" s="159"/>
      <c r="F166" s="159"/>
      <c r="G166" s="162"/>
      <c r="H166" s="162"/>
      <c r="J166" s="106"/>
      <c r="K166" s="106"/>
      <c r="L166" s="160"/>
      <c r="M166" s="48"/>
    </row>
    <row r="167" spans="2:13" s="26" customFormat="1" ht="12.75" customHeight="1">
      <c r="B167" s="159"/>
      <c r="C167" s="159"/>
      <c r="D167" s="159"/>
      <c r="E167" s="159"/>
      <c r="F167" s="159"/>
      <c r="G167" s="162"/>
      <c r="H167" s="162"/>
      <c r="J167" s="106"/>
      <c r="K167" s="106"/>
      <c r="L167" s="160"/>
      <c r="M167" s="48"/>
    </row>
    <row r="168" spans="2:13" s="26" customFormat="1" ht="12.75" customHeight="1">
      <c r="B168" s="159"/>
      <c r="C168" s="159"/>
      <c r="D168" s="159"/>
      <c r="E168" s="159"/>
      <c r="F168" s="159"/>
      <c r="G168" s="162"/>
      <c r="H168" s="162"/>
      <c r="J168" s="106"/>
      <c r="K168" s="106"/>
      <c r="L168" s="160"/>
      <c r="M168" s="48"/>
    </row>
    <row r="169" spans="2:13" s="26" customFormat="1" ht="12.75" customHeight="1">
      <c r="B169" s="159"/>
      <c r="C169" s="159"/>
      <c r="D169" s="159"/>
      <c r="E169" s="159"/>
      <c r="F169" s="159"/>
      <c r="G169" s="162"/>
      <c r="H169" s="162"/>
      <c r="J169" s="106"/>
      <c r="K169" s="106"/>
      <c r="L169" s="160"/>
      <c r="M169" s="48"/>
    </row>
    <row r="170" spans="2:13" s="26" customFormat="1" ht="12.75" customHeight="1">
      <c r="B170" s="159"/>
      <c r="C170" s="159"/>
      <c r="D170" s="159"/>
      <c r="E170" s="159"/>
      <c r="F170" s="159"/>
      <c r="G170" s="162"/>
      <c r="H170" s="162"/>
      <c r="J170" s="106"/>
      <c r="K170" s="106"/>
      <c r="L170" s="160"/>
      <c r="M170" s="48"/>
    </row>
    <row r="171" spans="2:13" s="26" customFormat="1" ht="12.75" customHeight="1">
      <c r="B171" s="159"/>
      <c r="C171" s="159"/>
      <c r="D171" s="159"/>
      <c r="E171" s="159"/>
      <c r="F171" s="159"/>
      <c r="G171" s="162"/>
      <c r="H171" s="162"/>
      <c r="J171" s="106"/>
      <c r="K171" s="106"/>
      <c r="L171" s="160"/>
      <c r="M171" s="48"/>
    </row>
    <row r="172" spans="2:13" s="26" customFormat="1" ht="12.75" customHeight="1">
      <c r="B172" s="159"/>
      <c r="C172" s="159"/>
      <c r="D172" s="159"/>
      <c r="E172" s="159"/>
      <c r="F172" s="159"/>
      <c r="G172" s="162"/>
      <c r="H172" s="162"/>
      <c r="J172" s="106"/>
      <c r="K172" s="106"/>
      <c r="L172" s="160"/>
      <c r="M172" s="48"/>
    </row>
    <row r="173" spans="2:13" s="26" customFormat="1" ht="12.75" customHeight="1">
      <c r="B173" s="159"/>
      <c r="C173" s="159"/>
      <c r="D173" s="159"/>
      <c r="E173" s="159"/>
      <c r="F173" s="159"/>
      <c r="G173" s="162"/>
      <c r="H173" s="162"/>
      <c r="J173" s="106"/>
      <c r="K173" s="106"/>
      <c r="L173" s="160"/>
      <c r="M173" s="48"/>
    </row>
    <row r="174" spans="2:13" s="26" customFormat="1" ht="12.75" customHeight="1">
      <c r="B174" s="159"/>
      <c r="C174" s="159"/>
      <c r="D174" s="159"/>
      <c r="E174" s="159"/>
      <c r="F174" s="159"/>
      <c r="G174" s="162"/>
      <c r="H174" s="162"/>
      <c r="J174" s="106"/>
      <c r="K174" s="106"/>
      <c r="L174" s="160"/>
      <c r="M174" s="48"/>
    </row>
    <row r="175" spans="2:13" s="26" customFormat="1" ht="12.75" customHeight="1">
      <c r="B175" s="159"/>
      <c r="C175" s="159"/>
      <c r="D175" s="159"/>
      <c r="E175" s="159"/>
      <c r="F175" s="159"/>
      <c r="G175" s="162"/>
      <c r="H175" s="162"/>
      <c r="J175" s="106"/>
      <c r="K175" s="106"/>
      <c r="L175" s="160"/>
      <c r="M175" s="48"/>
    </row>
    <row r="176" spans="2:13" s="26" customFormat="1" ht="12.75" customHeight="1">
      <c r="B176" s="159"/>
      <c r="C176" s="159"/>
      <c r="D176" s="159"/>
      <c r="E176" s="159"/>
      <c r="F176" s="159"/>
      <c r="G176" s="162"/>
      <c r="H176" s="162"/>
      <c r="J176" s="106"/>
      <c r="K176" s="106"/>
      <c r="L176" s="160"/>
      <c r="M176" s="48"/>
    </row>
    <row r="177" spans="2:13" s="26" customFormat="1" ht="12.75" customHeight="1">
      <c r="B177" s="159"/>
      <c r="C177" s="159"/>
      <c r="D177" s="159"/>
      <c r="E177" s="159"/>
      <c r="F177" s="159"/>
      <c r="G177" s="162"/>
      <c r="H177" s="162"/>
      <c r="J177" s="106"/>
      <c r="K177" s="106"/>
      <c r="L177" s="160"/>
      <c r="M177" s="48"/>
    </row>
    <row r="178" spans="2:13" s="26" customFormat="1" ht="12.75" customHeight="1">
      <c r="B178" s="159"/>
      <c r="C178" s="159"/>
      <c r="D178" s="159"/>
      <c r="E178" s="159"/>
      <c r="F178" s="159"/>
      <c r="G178" s="162"/>
      <c r="H178" s="162"/>
      <c r="J178" s="106"/>
      <c r="K178" s="106"/>
      <c r="L178" s="160"/>
      <c r="M178" s="48"/>
    </row>
    <row r="179" spans="2:13" s="26" customFormat="1" ht="12.75" customHeight="1">
      <c r="B179" s="159"/>
      <c r="C179" s="159"/>
      <c r="D179" s="159"/>
      <c r="E179" s="159"/>
      <c r="F179" s="159"/>
      <c r="G179" s="162"/>
      <c r="H179" s="162"/>
      <c r="J179" s="106"/>
      <c r="K179" s="106"/>
      <c r="L179" s="160"/>
      <c r="M179" s="48"/>
    </row>
    <row r="180" spans="2:13" s="26" customFormat="1" ht="12.75" customHeight="1">
      <c r="B180" s="159"/>
      <c r="C180" s="159"/>
      <c r="D180" s="159"/>
      <c r="E180" s="159"/>
      <c r="F180" s="159"/>
      <c r="G180" s="162"/>
      <c r="H180" s="162"/>
      <c r="J180" s="106"/>
      <c r="K180" s="106"/>
      <c r="L180" s="160"/>
      <c r="M180" s="48"/>
    </row>
    <row r="181" spans="2:13" s="26" customFormat="1" ht="12.75" customHeight="1">
      <c r="B181" s="159"/>
      <c r="C181" s="159"/>
      <c r="D181" s="159"/>
      <c r="E181" s="159"/>
      <c r="F181" s="159"/>
      <c r="G181" s="162"/>
      <c r="H181" s="162"/>
      <c r="J181" s="106"/>
      <c r="K181" s="106"/>
      <c r="L181" s="160"/>
      <c r="M181" s="48"/>
    </row>
    <row r="182" spans="2:13" s="26" customFormat="1" ht="12.75" customHeight="1">
      <c r="B182" s="159"/>
      <c r="C182" s="159"/>
      <c r="D182" s="159"/>
      <c r="E182" s="159"/>
      <c r="F182" s="159"/>
      <c r="G182" s="162"/>
      <c r="H182" s="162"/>
      <c r="J182" s="106"/>
      <c r="K182" s="106"/>
      <c r="L182" s="160"/>
      <c r="M182" s="48"/>
    </row>
    <row r="183" spans="2:13" s="26" customFormat="1" ht="12.75" customHeight="1">
      <c r="B183" s="159"/>
      <c r="C183" s="159"/>
      <c r="D183" s="159"/>
      <c r="E183" s="159"/>
      <c r="F183" s="159"/>
      <c r="G183" s="162"/>
      <c r="H183" s="162"/>
      <c r="J183" s="106"/>
      <c r="K183" s="106"/>
      <c r="L183" s="160"/>
      <c r="M183" s="48"/>
    </row>
    <row r="184" spans="2:13" s="26" customFormat="1" ht="12.75" customHeight="1">
      <c r="B184" s="159"/>
      <c r="C184" s="159"/>
      <c r="D184" s="159"/>
      <c r="E184" s="159"/>
      <c r="F184" s="159"/>
      <c r="G184" s="162"/>
      <c r="H184" s="162"/>
      <c r="J184" s="106"/>
      <c r="K184" s="106"/>
      <c r="L184" s="160"/>
      <c r="M184" s="48"/>
    </row>
    <row r="185" spans="2:13" s="26" customFormat="1" ht="12.75" customHeight="1">
      <c r="B185" s="159"/>
      <c r="C185" s="159"/>
      <c r="D185" s="159"/>
      <c r="E185" s="159"/>
      <c r="F185" s="159"/>
      <c r="G185" s="162"/>
      <c r="H185" s="162"/>
      <c r="J185" s="106"/>
      <c r="K185" s="106"/>
      <c r="L185" s="160"/>
      <c r="M185" s="48"/>
    </row>
    <row r="186" spans="2:13" s="26" customFormat="1" ht="12.75" customHeight="1">
      <c r="B186" s="159"/>
      <c r="C186" s="159"/>
      <c r="D186" s="159"/>
      <c r="E186" s="159"/>
      <c r="F186" s="159"/>
      <c r="G186" s="162"/>
      <c r="H186" s="162"/>
      <c r="J186" s="106"/>
      <c r="K186" s="106"/>
      <c r="L186" s="160"/>
      <c r="M186" s="48"/>
    </row>
    <row r="187" spans="2:13" s="26" customFormat="1" ht="12.75" customHeight="1">
      <c r="B187" s="159"/>
      <c r="C187" s="159"/>
      <c r="D187" s="159"/>
      <c r="E187" s="159"/>
      <c r="F187" s="159"/>
      <c r="G187" s="162"/>
      <c r="H187" s="162"/>
      <c r="J187" s="106"/>
      <c r="K187" s="106"/>
      <c r="L187" s="160"/>
      <c r="M187" s="48"/>
    </row>
    <row r="188" spans="2:13" s="26" customFormat="1" ht="12.75" customHeight="1">
      <c r="B188" s="159"/>
      <c r="C188" s="159"/>
      <c r="D188" s="159"/>
      <c r="E188" s="159"/>
      <c r="F188" s="159"/>
      <c r="G188" s="162"/>
      <c r="H188" s="162"/>
      <c r="J188" s="106"/>
      <c r="K188" s="106"/>
      <c r="L188" s="160"/>
      <c r="M188" s="48"/>
    </row>
    <row r="189" spans="2:13" s="26" customFormat="1" ht="12.75" customHeight="1">
      <c r="B189" s="159"/>
      <c r="C189" s="159"/>
      <c r="D189" s="159"/>
      <c r="E189" s="159"/>
      <c r="F189" s="159"/>
      <c r="G189" s="162"/>
      <c r="H189" s="162"/>
      <c r="J189" s="106"/>
      <c r="K189" s="106"/>
      <c r="L189" s="160"/>
      <c r="M189" s="48"/>
    </row>
    <row r="190" spans="2:13" s="26" customFormat="1" ht="12.75" customHeight="1">
      <c r="B190" s="159"/>
      <c r="C190" s="159"/>
      <c r="D190" s="159"/>
      <c r="E190" s="159"/>
      <c r="F190" s="159"/>
      <c r="G190" s="162"/>
      <c r="H190" s="162"/>
      <c r="J190" s="106"/>
      <c r="K190" s="106"/>
      <c r="L190" s="160"/>
      <c r="M190" s="48"/>
    </row>
    <row r="191" spans="2:13" s="26" customFormat="1" ht="12.75" customHeight="1">
      <c r="B191" s="159"/>
      <c r="C191" s="159"/>
      <c r="D191" s="159"/>
      <c r="E191" s="159"/>
      <c r="F191" s="159"/>
      <c r="G191" s="162"/>
      <c r="H191" s="162"/>
      <c r="J191" s="106"/>
      <c r="K191" s="106"/>
      <c r="L191" s="160"/>
      <c r="M191" s="48"/>
    </row>
    <row r="192" spans="2:13" s="26" customFormat="1" ht="12.75" customHeight="1">
      <c r="B192" s="159"/>
      <c r="C192" s="159"/>
      <c r="D192" s="159"/>
      <c r="E192" s="159"/>
      <c r="F192" s="159"/>
      <c r="G192" s="162"/>
      <c r="H192" s="162"/>
      <c r="J192" s="106"/>
      <c r="K192" s="106"/>
      <c r="L192" s="160"/>
      <c r="M192" s="48"/>
    </row>
    <row r="193" spans="2:13" s="26" customFormat="1" ht="12.75" customHeight="1">
      <c r="B193" s="159"/>
      <c r="C193" s="159"/>
      <c r="D193" s="159"/>
      <c r="E193" s="159"/>
      <c r="F193" s="159"/>
      <c r="G193" s="162"/>
      <c r="H193" s="162"/>
      <c r="J193" s="106"/>
      <c r="K193" s="106"/>
      <c r="L193" s="160"/>
      <c r="M193" s="48"/>
    </row>
    <row r="194" spans="2:13" s="26" customFormat="1" ht="12.75" customHeight="1">
      <c r="B194" s="159"/>
      <c r="C194" s="159"/>
      <c r="D194" s="159"/>
      <c r="E194" s="159"/>
      <c r="F194" s="159"/>
      <c r="G194" s="162"/>
      <c r="H194" s="162"/>
      <c r="J194" s="106"/>
      <c r="K194" s="106"/>
      <c r="L194" s="160"/>
      <c r="M194" s="48"/>
    </row>
    <row r="195" spans="2:13" s="26" customFormat="1" ht="12.75" customHeight="1">
      <c r="B195" s="159"/>
      <c r="C195" s="159"/>
      <c r="D195" s="159"/>
      <c r="E195" s="159"/>
      <c r="F195" s="159"/>
      <c r="G195" s="162"/>
      <c r="H195" s="162"/>
      <c r="J195" s="106"/>
      <c r="K195" s="106"/>
      <c r="L195" s="160"/>
      <c r="M195" s="48"/>
    </row>
    <row r="196" spans="2:13" s="26" customFormat="1" ht="12.75" customHeight="1">
      <c r="B196" s="159"/>
      <c r="C196" s="159"/>
      <c r="D196" s="159"/>
      <c r="E196" s="159"/>
      <c r="F196" s="159"/>
      <c r="G196" s="162"/>
      <c r="H196" s="162"/>
      <c r="J196" s="106"/>
      <c r="K196" s="106"/>
      <c r="L196" s="160"/>
      <c r="M196" s="48"/>
    </row>
    <row r="197" spans="2:13" s="26" customFormat="1" ht="12.75" customHeight="1">
      <c r="B197" s="159"/>
      <c r="C197" s="159"/>
      <c r="D197" s="159"/>
      <c r="E197" s="159"/>
      <c r="F197" s="159"/>
      <c r="G197" s="162"/>
      <c r="H197" s="162"/>
      <c r="J197" s="106"/>
      <c r="K197" s="106"/>
      <c r="L197" s="160"/>
      <c r="M197" s="48"/>
    </row>
    <row r="198" spans="2:13" s="26" customFormat="1" ht="12.75" customHeight="1">
      <c r="B198" s="159"/>
      <c r="C198" s="159"/>
      <c r="D198" s="159"/>
      <c r="E198" s="159"/>
      <c r="F198" s="159"/>
      <c r="G198" s="162"/>
      <c r="H198" s="162"/>
      <c r="J198" s="106"/>
      <c r="K198" s="106"/>
      <c r="L198" s="160"/>
      <c r="M198" s="48"/>
    </row>
    <row r="199" spans="2:13" s="26" customFormat="1" ht="12.75" customHeight="1">
      <c r="B199" s="159"/>
      <c r="C199" s="159"/>
      <c r="D199" s="159"/>
      <c r="E199" s="159"/>
      <c r="F199" s="159"/>
      <c r="G199" s="162"/>
      <c r="H199" s="162"/>
      <c r="J199" s="106"/>
      <c r="K199" s="106"/>
      <c r="L199" s="160"/>
      <c r="M199" s="48"/>
    </row>
    <row r="200" spans="2:13" s="26" customFormat="1" ht="12.75" customHeight="1">
      <c r="B200" s="159"/>
      <c r="C200" s="159"/>
      <c r="D200" s="159"/>
      <c r="E200" s="159"/>
      <c r="F200" s="159"/>
      <c r="G200" s="162"/>
      <c r="H200" s="162"/>
      <c r="J200" s="106"/>
      <c r="K200" s="106"/>
      <c r="L200" s="160"/>
      <c r="M200" s="48"/>
    </row>
    <row r="201" spans="2:13" s="26" customFormat="1" ht="12.75" customHeight="1">
      <c r="B201" s="159"/>
      <c r="C201" s="159"/>
      <c r="D201" s="159"/>
      <c r="E201" s="159"/>
      <c r="F201" s="159"/>
      <c r="G201" s="162"/>
      <c r="H201" s="162"/>
      <c r="J201" s="106"/>
      <c r="K201" s="106"/>
      <c r="L201" s="160"/>
      <c r="M201" s="48"/>
    </row>
    <row r="202" spans="2:13" s="26" customFormat="1" ht="12.75" customHeight="1">
      <c r="B202" s="159"/>
      <c r="C202" s="159"/>
      <c r="D202" s="159"/>
      <c r="E202" s="159"/>
      <c r="F202" s="159"/>
      <c r="G202" s="162"/>
      <c r="H202" s="162"/>
      <c r="J202" s="106"/>
      <c r="K202" s="106"/>
      <c r="L202" s="160"/>
      <c r="M202" s="48"/>
    </row>
    <row r="203" spans="2:13" s="26" customFormat="1" ht="12.75" customHeight="1">
      <c r="B203" s="4"/>
      <c r="C203" s="4"/>
      <c r="D203" s="4"/>
      <c r="E203" s="4"/>
      <c r="F203" s="4"/>
      <c r="G203" s="163"/>
      <c r="H203" s="163"/>
      <c r="I203" s="1"/>
      <c r="J203" s="7"/>
      <c r="K203" s="7"/>
      <c r="L203" s="164"/>
      <c r="M203" s="48"/>
    </row>
    <row r="204" spans="2:13" s="26" customFormat="1" ht="12.75" customHeight="1">
      <c r="B204" s="4"/>
      <c r="C204" s="4"/>
      <c r="D204" s="4"/>
      <c r="E204" s="4"/>
      <c r="F204" s="4"/>
      <c r="G204" s="163"/>
      <c r="H204" s="163"/>
      <c r="I204" s="1"/>
      <c r="J204" s="7"/>
      <c r="K204" s="7"/>
      <c r="L204" s="164"/>
      <c r="M204" s="48"/>
    </row>
    <row r="205" spans="2:13" s="26" customFormat="1" ht="12.75" customHeight="1">
      <c r="B205" s="4"/>
      <c r="C205" s="4"/>
      <c r="D205" s="4"/>
      <c r="E205" s="4"/>
      <c r="F205" s="4"/>
      <c r="G205" s="163"/>
      <c r="H205" s="163"/>
      <c r="I205" s="1"/>
      <c r="J205" s="7"/>
      <c r="K205" s="7"/>
      <c r="L205" s="164"/>
      <c r="M205" s="48"/>
    </row>
    <row r="206" spans="2:13" s="26" customFormat="1" ht="12.75" customHeight="1">
      <c r="B206" s="4"/>
      <c r="C206" s="4"/>
      <c r="D206" s="4"/>
      <c r="E206" s="4"/>
      <c r="F206" s="4"/>
      <c r="G206" s="163"/>
      <c r="H206" s="163"/>
      <c r="I206" s="1"/>
      <c r="J206" s="7"/>
      <c r="K206" s="7"/>
      <c r="L206" s="164"/>
      <c r="M206" s="48"/>
    </row>
    <row r="207" spans="2:13" s="26" customFormat="1" ht="12.75" customHeight="1">
      <c r="B207" s="4"/>
      <c r="C207" s="4"/>
      <c r="D207" s="4"/>
      <c r="E207" s="4"/>
      <c r="F207" s="4"/>
      <c r="G207" s="163"/>
      <c r="H207" s="163"/>
      <c r="I207" s="1"/>
      <c r="J207" s="7"/>
      <c r="K207" s="7"/>
      <c r="L207" s="164"/>
      <c r="M207" s="48"/>
    </row>
    <row r="208" spans="2:13" s="26" customFormat="1" ht="12.75" customHeight="1">
      <c r="B208" s="4"/>
      <c r="C208" s="4"/>
      <c r="D208" s="4"/>
      <c r="E208" s="4"/>
      <c r="F208" s="4"/>
      <c r="G208" s="163"/>
      <c r="H208" s="163"/>
      <c r="I208" s="1"/>
      <c r="J208" s="7"/>
      <c r="K208" s="7"/>
      <c r="L208" s="164"/>
      <c r="M208" s="48"/>
    </row>
    <row r="209" spans="2:13" s="26" customFormat="1" ht="12.75" customHeight="1">
      <c r="B209" s="4"/>
      <c r="C209" s="4"/>
      <c r="D209" s="4"/>
      <c r="E209" s="4"/>
      <c r="F209" s="4"/>
      <c r="G209" s="163"/>
      <c r="H209" s="163"/>
      <c r="I209" s="1"/>
      <c r="J209" s="7"/>
      <c r="K209" s="7"/>
      <c r="L209" s="164"/>
      <c r="M209" s="48"/>
    </row>
    <row r="210" spans="2:13" s="26" customFormat="1" ht="12.75" customHeight="1">
      <c r="B210" s="4"/>
      <c r="C210" s="4"/>
      <c r="D210" s="4"/>
      <c r="E210" s="4"/>
      <c r="F210" s="4"/>
      <c r="G210" s="163"/>
      <c r="H210" s="163"/>
      <c r="I210" s="1"/>
      <c r="J210" s="7"/>
      <c r="K210" s="7"/>
      <c r="L210" s="164"/>
      <c r="M210" s="48"/>
    </row>
    <row r="211" spans="2:13" s="26" customFormat="1" ht="12.75" customHeight="1">
      <c r="B211" s="4"/>
      <c r="C211" s="4"/>
      <c r="D211" s="4"/>
      <c r="E211" s="4"/>
      <c r="F211" s="4"/>
      <c r="G211" s="163"/>
      <c r="H211" s="163"/>
      <c r="I211" s="1"/>
      <c r="J211" s="7"/>
      <c r="K211" s="7"/>
      <c r="L211" s="164"/>
      <c r="M211" s="48"/>
    </row>
    <row r="212" spans="2:13" s="26" customFormat="1" ht="12.75" customHeight="1">
      <c r="B212" s="4"/>
      <c r="C212" s="4"/>
      <c r="D212" s="4"/>
      <c r="E212" s="4"/>
      <c r="F212" s="4"/>
      <c r="G212" s="163"/>
      <c r="H212" s="163"/>
      <c r="I212" s="1"/>
      <c r="J212" s="7"/>
      <c r="K212" s="7"/>
      <c r="L212" s="164"/>
      <c r="M212" s="48"/>
    </row>
    <row r="213" spans="2:13" s="26" customFormat="1" ht="12.75" customHeight="1">
      <c r="B213" s="4"/>
      <c r="C213" s="4"/>
      <c r="D213" s="4"/>
      <c r="E213" s="4"/>
      <c r="F213" s="4"/>
      <c r="G213" s="163"/>
      <c r="H213" s="163"/>
      <c r="I213" s="1"/>
      <c r="J213" s="7"/>
      <c r="K213" s="7"/>
      <c r="L213" s="164"/>
      <c r="M213" s="48"/>
    </row>
    <row r="214" spans="2:13" s="26" customFormat="1" ht="12.75" customHeight="1">
      <c r="B214" s="4"/>
      <c r="C214" s="4"/>
      <c r="D214" s="4"/>
      <c r="E214" s="4"/>
      <c r="F214" s="4"/>
      <c r="G214" s="163"/>
      <c r="H214" s="163"/>
      <c r="I214" s="1"/>
      <c r="J214" s="7"/>
      <c r="K214" s="7"/>
      <c r="L214" s="164"/>
      <c r="M214" s="48"/>
    </row>
    <row r="215" spans="2:13" s="26" customFormat="1" ht="12.75" customHeight="1">
      <c r="B215" s="4"/>
      <c r="C215" s="4"/>
      <c r="D215" s="4"/>
      <c r="E215" s="4"/>
      <c r="F215" s="4"/>
      <c r="G215" s="163"/>
      <c r="H215" s="163"/>
      <c r="I215" s="1"/>
      <c r="J215" s="7"/>
      <c r="K215" s="7"/>
      <c r="L215" s="164"/>
      <c r="M215" s="48"/>
    </row>
    <row r="216" spans="2:13" s="26" customFormat="1" ht="12.75" customHeight="1">
      <c r="B216" s="4"/>
      <c r="C216" s="4"/>
      <c r="D216" s="4"/>
      <c r="E216" s="4"/>
      <c r="F216" s="4"/>
      <c r="G216" s="163"/>
      <c r="H216" s="163"/>
      <c r="I216" s="1"/>
      <c r="J216" s="7"/>
      <c r="K216" s="7"/>
      <c r="L216" s="164"/>
      <c r="M216" s="48"/>
    </row>
    <row r="217" spans="2:13" s="26" customFormat="1" ht="12.75" customHeight="1">
      <c r="B217" s="4"/>
      <c r="C217" s="4"/>
      <c r="D217" s="4"/>
      <c r="E217" s="4"/>
      <c r="F217" s="4"/>
      <c r="G217" s="163"/>
      <c r="H217" s="163"/>
      <c r="I217" s="1"/>
      <c r="J217" s="7"/>
      <c r="K217" s="7"/>
      <c r="L217" s="164"/>
      <c r="M217" s="48"/>
    </row>
    <row r="218" spans="2:13" s="26" customFormat="1" ht="12.75" customHeight="1">
      <c r="B218" s="4"/>
      <c r="C218" s="4"/>
      <c r="D218" s="4"/>
      <c r="E218" s="4"/>
      <c r="F218" s="4"/>
      <c r="G218" s="163"/>
      <c r="H218" s="163"/>
      <c r="I218" s="1"/>
      <c r="J218" s="7"/>
      <c r="K218" s="7"/>
      <c r="L218" s="164"/>
      <c r="M218" s="48"/>
    </row>
    <row r="219" spans="2:13" s="26" customFormat="1" ht="12.75" customHeight="1">
      <c r="B219" s="4"/>
      <c r="C219" s="4"/>
      <c r="D219" s="4"/>
      <c r="E219" s="4"/>
      <c r="F219" s="4"/>
      <c r="G219" s="163"/>
      <c r="H219" s="163"/>
      <c r="I219" s="1"/>
      <c r="J219" s="7"/>
      <c r="K219" s="7"/>
      <c r="L219" s="164"/>
      <c r="M219" s="48"/>
    </row>
    <row r="220" spans="2:13" s="26" customFormat="1" ht="12.75" customHeight="1">
      <c r="B220" s="4"/>
      <c r="C220" s="4"/>
      <c r="D220" s="4"/>
      <c r="E220" s="4"/>
      <c r="F220" s="4"/>
      <c r="G220" s="163"/>
      <c r="H220" s="163"/>
      <c r="I220" s="1"/>
      <c r="J220" s="7"/>
      <c r="K220" s="7"/>
      <c r="L220" s="164"/>
      <c r="M220" s="48"/>
    </row>
    <row r="221" spans="2:13" s="26" customFormat="1" ht="12.75" customHeight="1">
      <c r="B221" s="4"/>
      <c r="C221" s="4"/>
      <c r="D221" s="4"/>
      <c r="E221" s="4"/>
      <c r="F221" s="4"/>
      <c r="G221" s="163"/>
      <c r="H221" s="163"/>
      <c r="I221" s="1"/>
      <c r="J221" s="7"/>
      <c r="K221" s="7"/>
      <c r="L221" s="164"/>
      <c r="M221" s="48"/>
    </row>
    <row r="222" spans="2:13" s="26" customFormat="1" ht="12.75" customHeight="1">
      <c r="B222" s="4"/>
      <c r="C222" s="4"/>
      <c r="D222" s="4"/>
      <c r="E222" s="4"/>
      <c r="F222" s="4"/>
      <c r="G222" s="163"/>
      <c r="H222" s="163"/>
      <c r="I222" s="1"/>
      <c r="J222" s="7"/>
      <c r="K222" s="7"/>
      <c r="L222" s="164"/>
      <c r="M222" s="48"/>
    </row>
    <row r="223" spans="2:13" s="26" customFormat="1" ht="12.75" customHeight="1">
      <c r="B223" s="4"/>
      <c r="C223" s="4"/>
      <c r="D223" s="4"/>
      <c r="E223" s="4"/>
      <c r="F223" s="4"/>
      <c r="G223" s="163"/>
      <c r="H223" s="163"/>
      <c r="I223" s="1"/>
      <c r="J223" s="7"/>
      <c r="K223" s="7"/>
      <c r="L223" s="164"/>
      <c r="M223" s="48"/>
    </row>
    <row r="224" spans="1:13" s="26" customFormat="1" ht="12.75" customHeight="1">
      <c r="A224" s="1"/>
      <c r="B224" s="4"/>
      <c r="C224" s="4"/>
      <c r="D224" s="4"/>
      <c r="E224" s="4"/>
      <c r="F224" s="4"/>
      <c r="G224" s="163"/>
      <c r="H224" s="163"/>
      <c r="I224" s="1"/>
      <c r="J224" s="7"/>
      <c r="K224" s="7"/>
      <c r="L224" s="164"/>
      <c r="M224" s="48"/>
    </row>
    <row r="225" spans="1:13" s="26" customFormat="1" ht="12.75" customHeight="1">
      <c r="A225" s="1"/>
      <c r="B225" s="4"/>
      <c r="C225" s="4"/>
      <c r="D225" s="4"/>
      <c r="E225" s="4"/>
      <c r="F225" s="4"/>
      <c r="G225" s="163"/>
      <c r="H225" s="163"/>
      <c r="I225" s="1"/>
      <c r="J225" s="7"/>
      <c r="K225" s="7"/>
      <c r="L225" s="164"/>
      <c r="M225" s="48"/>
    </row>
  </sheetData>
  <sheetProtection/>
  <mergeCells count="4">
    <mergeCell ref="B68:L68"/>
    <mergeCell ref="B113:L113"/>
    <mergeCell ref="B4:L4"/>
    <mergeCell ref="B128:L128"/>
  </mergeCells>
  <printOptions horizontalCentered="1"/>
  <pageMargins left="0.25" right="0.25" top="1.05" bottom="0.3" header="0.34" footer="0.25"/>
  <pageSetup fitToHeight="3" horizontalDpi="600" verticalDpi="600" orientation="portrait" scale="89" r:id="rId3"/>
  <headerFooter alignWithMargins="0">
    <oddHeader>&amp;CTHE UNIVERSITY OF CHICAGO
OFFICE OF THE COMPTROLLER
Accounts Payable (NSD) Voucher Ranges
&amp;"Arial,Bold"Fiscal Year 2006/07</oddHeader>
    <oddFooter>&amp;L&amp;"Arial,Bold"&amp;8&amp;D  &amp;T  gck&amp;CPage &amp;P of &amp;N&amp;R&amp;A</oddFooter>
  </headerFooter>
  <rowBreaks count="4" manualBreakCount="4">
    <brk id="38" min="1" max="11" man="1"/>
    <brk id="66" min="1" max="11" man="1"/>
    <brk id="112" min="1" max="11" man="1"/>
    <brk id="125" min="1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view="pageLayout" workbookViewId="0" topLeftCell="A1">
      <selection activeCell="C28" sqref="C28"/>
    </sheetView>
  </sheetViews>
  <sheetFormatPr defaultColWidth="8.8515625" defaultRowHeight="12.75" customHeight="1"/>
  <cols>
    <col min="1" max="1" width="9.140625" style="1" customWidth="1"/>
    <col min="2" max="2" width="2.28125" style="4" customWidth="1"/>
    <col min="3" max="3" width="6.8515625" style="4" customWidth="1"/>
    <col min="4" max="4" width="3.7109375" style="4" customWidth="1"/>
    <col min="5" max="5" width="2.28125" style="4" customWidth="1"/>
    <col min="6" max="6" width="8.421875" style="4" customWidth="1"/>
    <col min="7" max="7" width="9.140625" style="163" customWidth="1"/>
    <col min="8" max="8" width="9.28125" style="163" customWidth="1"/>
    <col min="9" max="9" width="32.7109375" style="1" customWidth="1"/>
    <col min="10" max="10" width="21.140625" style="7" customWidth="1"/>
    <col min="11" max="11" width="8.8515625" style="218" customWidth="1"/>
    <col min="12" max="12" width="10.140625" style="164" customWidth="1"/>
    <col min="13" max="13" width="12.421875" style="9" customWidth="1"/>
    <col min="14" max="16384" width="8.8515625" style="1" customWidth="1"/>
  </cols>
  <sheetData>
    <row r="1" spans="2:12" ht="12.75" customHeight="1" thickBot="1">
      <c r="B1" s="2"/>
      <c r="C1" s="3"/>
      <c r="E1" s="2"/>
      <c r="F1" s="3"/>
      <c r="G1" s="5"/>
      <c r="H1" s="5"/>
      <c r="I1" s="6"/>
      <c r="L1" s="8"/>
    </row>
    <row r="2" spans="2:13" s="10" customFormat="1" ht="27" customHeight="1" thickBot="1">
      <c r="B2" s="11" t="s">
        <v>0</v>
      </c>
      <c r="C2" s="12"/>
      <c r="D2" s="13"/>
      <c r="E2" s="12"/>
      <c r="F2" s="12"/>
      <c r="G2" s="14" t="s">
        <v>1</v>
      </c>
      <c r="H2" s="15" t="s">
        <v>2</v>
      </c>
      <c r="I2" s="16" t="s">
        <v>3</v>
      </c>
      <c r="J2" s="16" t="s">
        <v>4</v>
      </c>
      <c r="K2" s="219" t="s">
        <v>5</v>
      </c>
      <c r="L2" s="18" t="s">
        <v>6</v>
      </c>
      <c r="M2" s="19"/>
    </row>
    <row r="3" spans="2:13" s="10" customFormat="1" ht="20.25" customHeight="1">
      <c r="B3" s="20"/>
      <c r="C3" s="20"/>
      <c r="D3" s="21"/>
      <c r="E3" s="20"/>
      <c r="F3" s="20"/>
      <c r="G3" s="22"/>
      <c r="H3" s="23"/>
      <c r="I3" s="24"/>
      <c r="J3" s="24"/>
      <c r="K3" s="220"/>
      <c r="L3" s="25"/>
      <c r="M3" s="19"/>
    </row>
    <row r="4" spans="2:12" ht="15.75" customHeight="1">
      <c r="B4" s="283" t="s">
        <v>310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2:13" s="26" customFormat="1" ht="15" customHeight="1">
      <c r="B5" s="109" t="s">
        <v>8</v>
      </c>
      <c r="C5" s="28">
        <v>1</v>
      </c>
      <c r="D5" s="29" t="s">
        <v>9</v>
      </c>
      <c r="E5" s="155" t="s">
        <v>8</v>
      </c>
      <c r="F5" s="31">
        <v>55000</v>
      </c>
      <c r="G5" s="32" t="s">
        <v>10</v>
      </c>
      <c r="H5" s="33"/>
      <c r="I5" s="34" t="s">
        <v>11</v>
      </c>
      <c r="J5" s="35" t="s">
        <v>311</v>
      </c>
      <c r="K5" s="36" t="s">
        <v>259</v>
      </c>
      <c r="L5" s="37">
        <f aca="true" t="shared" si="0" ref="L5:L44">F5-C5+1</f>
        <v>55000</v>
      </c>
      <c r="M5" s="38"/>
    </row>
    <row r="6" spans="2:13" s="26" customFormat="1" ht="15" customHeight="1">
      <c r="B6" s="50" t="s">
        <v>8</v>
      </c>
      <c r="C6" s="51">
        <v>55001</v>
      </c>
      <c r="D6" s="112" t="s">
        <v>9</v>
      </c>
      <c r="E6" s="239" t="s">
        <v>8</v>
      </c>
      <c r="F6" s="54">
        <v>60000</v>
      </c>
      <c r="G6" s="32" t="s">
        <v>251</v>
      </c>
      <c r="H6" s="55"/>
      <c r="I6" s="34" t="s">
        <v>309</v>
      </c>
      <c r="J6" s="35" t="s">
        <v>312</v>
      </c>
      <c r="K6" s="36" t="s">
        <v>99</v>
      </c>
      <c r="L6" s="56">
        <f t="shared" si="0"/>
        <v>5000</v>
      </c>
      <c r="M6" s="38"/>
    </row>
    <row r="7" spans="2:13" s="26" customFormat="1" ht="15" customHeight="1">
      <c r="B7" s="45" t="s">
        <v>8</v>
      </c>
      <c r="C7" s="40">
        <v>60001</v>
      </c>
      <c r="D7" s="41" t="s">
        <v>9</v>
      </c>
      <c r="E7" s="46" t="s">
        <v>8</v>
      </c>
      <c r="F7" s="43">
        <f>C7+29999</f>
        <v>90000</v>
      </c>
      <c r="G7" s="44" t="s">
        <v>14</v>
      </c>
      <c r="H7" s="33"/>
      <c r="I7" s="34" t="s">
        <v>15</v>
      </c>
      <c r="J7" s="35" t="s">
        <v>311</v>
      </c>
      <c r="K7" s="36" t="s">
        <v>259</v>
      </c>
      <c r="L7" s="37">
        <f t="shared" si="0"/>
        <v>30000</v>
      </c>
      <c r="M7" s="38"/>
    </row>
    <row r="8" spans="2:13" s="26" customFormat="1" ht="15" customHeight="1">
      <c r="B8" s="45" t="s">
        <v>16</v>
      </c>
      <c r="C8" s="40">
        <f>F7+1</f>
        <v>90001</v>
      </c>
      <c r="D8" s="41" t="s">
        <v>9</v>
      </c>
      <c r="E8" s="46" t="s">
        <v>16</v>
      </c>
      <c r="F8" s="43">
        <f>C8+1999</f>
        <v>92000</v>
      </c>
      <c r="G8" s="44" t="s">
        <v>17</v>
      </c>
      <c r="H8" s="33"/>
      <c r="I8" s="47" t="s">
        <v>18</v>
      </c>
      <c r="J8" s="35" t="s">
        <v>311</v>
      </c>
      <c r="K8" s="36" t="s">
        <v>259</v>
      </c>
      <c r="L8" s="37">
        <f t="shared" si="0"/>
        <v>2000</v>
      </c>
      <c r="M8" s="48"/>
    </row>
    <row r="9" spans="2:13" s="57" customFormat="1" ht="15" customHeight="1">
      <c r="B9" s="234" t="s">
        <v>16</v>
      </c>
      <c r="C9" s="235">
        <v>92001</v>
      </c>
      <c r="D9" s="236" t="s">
        <v>9</v>
      </c>
      <c r="E9" s="237" t="s">
        <v>16</v>
      </c>
      <c r="F9" s="238">
        <v>93000</v>
      </c>
      <c r="G9" s="126"/>
      <c r="H9" s="71"/>
      <c r="I9" s="206"/>
      <c r="J9" s="73"/>
      <c r="K9" s="199"/>
      <c r="L9" s="49">
        <f t="shared" si="0"/>
        <v>1000</v>
      </c>
      <c r="M9" s="58"/>
    </row>
    <row r="10" spans="2:13" s="26" customFormat="1" ht="15" customHeight="1">
      <c r="B10" s="45" t="s">
        <v>8</v>
      </c>
      <c r="C10" s="40">
        <v>93001</v>
      </c>
      <c r="D10" s="41" t="s">
        <v>9</v>
      </c>
      <c r="E10" s="46" t="s">
        <v>8</v>
      </c>
      <c r="F10" s="43">
        <v>94000</v>
      </c>
      <c r="G10" s="44" t="s">
        <v>19</v>
      </c>
      <c r="H10" s="33"/>
      <c r="I10" s="34" t="s">
        <v>20</v>
      </c>
      <c r="J10" s="35" t="s">
        <v>311</v>
      </c>
      <c r="K10" s="36" t="s">
        <v>259</v>
      </c>
      <c r="L10" s="37">
        <f t="shared" si="0"/>
        <v>1000</v>
      </c>
      <c r="M10" s="48"/>
    </row>
    <row r="11" spans="2:13" s="57" customFormat="1" ht="15" customHeight="1">
      <c r="B11" s="50" t="s">
        <v>8</v>
      </c>
      <c r="C11" s="51">
        <v>94001</v>
      </c>
      <c r="D11" s="52" t="s">
        <v>9</v>
      </c>
      <c r="E11" s="53" t="s">
        <v>8</v>
      </c>
      <c r="F11" s="54">
        <v>95000</v>
      </c>
      <c r="G11" s="32" t="s">
        <v>290</v>
      </c>
      <c r="H11" s="55"/>
      <c r="I11" s="34" t="s">
        <v>291</v>
      </c>
      <c r="J11" s="35" t="s">
        <v>313</v>
      </c>
      <c r="K11" s="36" t="s">
        <v>257</v>
      </c>
      <c r="L11" s="49">
        <f t="shared" si="0"/>
        <v>1000</v>
      </c>
      <c r="M11" s="58"/>
    </row>
    <row r="12" spans="2:13" s="26" customFormat="1" ht="15" customHeight="1">
      <c r="B12" s="50" t="s">
        <v>8</v>
      </c>
      <c r="C12" s="51">
        <v>95001</v>
      </c>
      <c r="D12" s="52" t="s">
        <v>9</v>
      </c>
      <c r="E12" s="53" t="s">
        <v>8</v>
      </c>
      <c r="F12" s="54">
        <v>99500</v>
      </c>
      <c r="G12" s="32" t="s">
        <v>21</v>
      </c>
      <c r="H12" s="55"/>
      <c r="I12" s="47" t="s">
        <v>253</v>
      </c>
      <c r="J12" s="35" t="s">
        <v>311</v>
      </c>
      <c r="K12" s="36" t="s">
        <v>259</v>
      </c>
      <c r="L12" s="56">
        <f t="shared" si="0"/>
        <v>4500</v>
      </c>
      <c r="M12" s="48"/>
    </row>
    <row r="13" spans="2:13" s="26" customFormat="1" ht="15" customHeight="1">
      <c r="B13" s="50" t="s">
        <v>8</v>
      </c>
      <c r="C13" s="51">
        <v>99501</v>
      </c>
      <c r="D13" s="52" t="s">
        <v>9</v>
      </c>
      <c r="E13" s="53" t="s">
        <v>8</v>
      </c>
      <c r="F13" s="54">
        <v>100000</v>
      </c>
      <c r="G13" s="32" t="s">
        <v>280</v>
      </c>
      <c r="H13" s="55"/>
      <c r="I13" s="47" t="s">
        <v>279</v>
      </c>
      <c r="J13" s="35" t="s">
        <v>260</v>
      </c>
      <c r="K13" s="36" t="s">
        <v>272</v>
      </c>
      <c r="L13" s="56">
        <v>500</v>
      </c>
      <c r="M13" s="48"/>
    </row>
    <row r="14" spans="2:13" s="26" customFormat="1" ht="15" customHeight="1">
      <c r="B14" s="234" t="s">
        <v>8</v>
      </c>
      <c r="C14" s="235">
        <v>100001</v>
      </c>
      <c r="D14" s="236" t="s">
        <v>9</v>
      </c>
      <c r="E14" s="237" t="s">
        <v>8</v>
      </c>
      <c r="F14" s="238">
        <v>103000</v>
      </c>
      <c r="G14" s="32"/>
      <c r="H14" s="55"/>
      <c r="I14" s="47"/>
      <c r="J14" s="35"/>
      <c r="K14" s="36"/>
      <c r="L14" s="56">
        <f t="shared" si="0"/>
        <v>3000</v>
      </c>
      <c r="M14" s="48"/>
    </row>
    <row r="15" spans="2:13" s="26" customFormat="1" ht="15" customHeight="1">
      <c r="B15" s="234" t="s">
        <v>16</v>
      </c>
      <c r="C15" s="235">
        <v>103001</v>
      </c>
      <c r="D15" s="236" t="s">
        <v>9</v>
      </c>
      <c r="E15" s="237" t="s">
        <v>16</v>
      </c>
      <c r="F15" s="238">
        <f>C15+999</f>
        <v>104000</v>
      </c>
      <c r="G15" s="32"/>
      <c r="H15" s="55"/>
      <c r="I15" s="34"/>
      <c r="J15" s="35"/>
      <c r="K15" s="36"/>
      <c r="L15" s="56">
        <f t="shared" si="0"/>
        <v>1000</v>
      </c>
      <c r="M15" s="48"/>
    </row>
    <row r="16" spans="2:13" s="26" customFormat="1" ht="15" customHeight="1">
      <c r="B16" s="234" t="s">
        <v>16</v>
      </c>
      <c r="C16" s="235">
        <v>104001</v>
      </c>
      <c r="D16" s="236" t="s">
        <v>9</v>
      </c>
      <c r="E16" s="237" t="s">
        <v>16</v>
      </c>
      <c r="F16" s="238">
        <v>112000</v>
      </c>
      <c r="G16" s="32"/>
      <c r="H16" s="55"/>
      <c r="I16" s="34"/>
      <c r="J16" s="35"/>
      <c r="K16" s="36"/>
      <c r="L16" s="56">
        <f t="shared" si="0"/>
        <v>8000</v>
      </c>
      <c r="M16" s="48"/>
    </row>
    <row r="17" spans="2:13" s="26" customFormat="1" ht="15" customHeight="1">
      <c r="B17" s="50" t="s">
        <v>16</v>
      </c>
      <c r="C17" s="51">
        <v>112001</v>
      </c>
      <c r="D17" s="52" t="s">
        <v>9</v>
      </c>
      <c r="E17" s="53" t="s">
        <v>16</v>
      </c>
      <c r="F17" s="54">
        <v>115000</v>
      </c>
      <c r="G17" s="32" t="s">
        <v>182</v>
      </c>
      <c r="H17" s="55"/>
      <c r="I17" s="34" t="s">
        <v>24</v>
      </c>
      <c r="J17" s="35" t="s">
        <v>313</v>
      </c>
      <c r="K17" s="36" t="s">
        <v>257</v>
      </c>
      <c r="L17" s="56">
        <f t="shared" si="0"/>
        <v>3000</v>
      </c>
      <c r="M17" s="48"/>
    </row>
    <row r="18" spans="2:13" s="26" customFormat="1" ht="15" customHeight="1">
      <c r="B18" s="50" t="s">
        <v>8</v>
      </c>
      <c r="C18" s="51">
        <v>115001</v>
      </c>
      <c r="D18" s="52" t="s">
        <v>9</v>
      </c>
      <c r="E18" s="53" t="s">
        <v>8</v>
      </c>
      <c r="F18" s="54">
        <v>117000</v>
      </c>
      <c r="G18" s="214" t="s">
        <v>258</v>
      </c>
      <c r="H18" s="55"/>
      <c r="I18" s="34" t="s">
        <v>256</v>
      </c>
      <c r="J18" s="35" t="s">
        <v>312</v>
      </c>
      <c r="K18" s="36" t="s">
        <v>99</v>
      </c>
      <c r="L18" s="56">
        <f t="shared" si="0"/>
        <v>2000</v>
      </c>
      <c r="M18" s="48"/>
    </row>
    <row r="19" spans="2:13" s="26" customFormat="1" ht="15" customHeight="1">
      <c r="B19" s="234" t="s">
        <v>16</v>
      </c>
      <c r="C19" s="235">
        <v>117001</v>
      </c>
      <c r="D19" s="236" t="s">
        <v>9</v>
      </c>
      <c r="E19" s="237" t="s">
        <v>16</v>
      </c>
      <c r="F19" s="238">
        <v>120000</v>
      </c>
      <c r="G19" s="32"/>
      <c r="H19" s="55"/>
      <c r="I19" s="34"/>
      <c r="J19" s="35"/>
      <c r="K19" s="36"/>
      <c r="L19" s="56">
        <f t="shared" si="0"/>
        <v>3000</v>
      </c>
      <c r="M19" s="48"/>
    </row>
    <row r="20" spans="2:13" s="26" customFormat="1" ht="15" customHeight="1">
      <c r="B20" s="50" t="s">
        <v>16</v>
      </c>
      <c r="C20" s="51">
        <v>120001</v>
      </c>
      <c r="D20" s="52" t="s">
        <v>9</v>
      </c>
      <c r="E20" s="53" t="s">
        <v>16</v>
      </c>
      <c r="F20" s="54">
        <v>150000</v>
      </c>
      <c r="G20" s="32" t="s">
        <v>26</v>
      </c>
      <c r="H20" s="55"/>
      <c r="I20" s="34" t="s">
        <v>27</v>
      </c>
      <c r="J20" s="35" t="s">
        <v>260</v>
      </c>
      <c r="K20" s="36" t="s">
        <v>272</v>
      </c>
      <c r="L20" s="56">
        <f t="shared" si="0"/>
        <v>30000</v>
      </c>
      <c r="M20" s="48"/>
    </row>
    <row r="21" spans="2:13" s="26" customFormat="1" ht="15" customHeight="1">
      <c r="B21" s="234" t="s">
        <v>16</v>
      </c>
      <c r="C21" s="235">
        <v>150001</v>
      </c>
      <c r="D21" s="236" t="s">
        <v>9</v>
      </c>
      <c r="E21" s="234" t="s">
        <v>16</v>
      </c>
      <c r="F21" s="238">
        <v>152000</v>
      </c>
      <c r="G21" s="32"/>
      <c r="H21" s="217"/>
      <c r="I21" s="34"/>
      <c r="J21" s="215"/>
      <c r="K21" s="36"/>
      <c r="L21" s="56">
        <f t="shared" si="0"/>
        <v>2000</v>
      </c>
      <c r="M21" s="48"/>
    </row>
    <row r="22" spans="1:13" s="26" customFormat="1" ht="15" customHeight="1">
      <c r="A22" s="57"/>
      <c r="B22" s="50" t="s">
        <v>16</v>
      </c>
      <c r="C22" s="51">
        <v>152001</v>
      </c>
      <c r="D22" s="52" t="s">
        <v>9</v>
      </c>
      <c r="E22" s="53" t="s">
        <v>16</v>
      </c>
      <c r="F22" s="54">
        <v>154000</v>
      </c>
      <c r="G22" s="32" t="s">
        <v>29</v>
      </c>
      <c r="H22" s="64"/>
      <c r="I22" s="65" t="s">
        <v>30</v>
      </c>
      <c r="J22" s="215" t="s">
        <v>335</v>
      </c>
      <c r="K22" s="36" t="s">
        <v>336</v>
      </c>
      <c r="L22" s="56">
        <f t="shared" si="0"/>
        <v>2000</v>
      </c>
      <c r="M22" s="48"/>
    </row>
    <row r="23" spans="2:13" s="57" customFormat="1" ht="15" customHeight="1">
      <c r="B23" s="234" t="s">
        <v>16</v>
      </c>
      <c r="C23" s="235">
        <v>154001</v>
      </c>
      <c r="D23" s="236" t="s">
        <v>9</v>
      </c>
      <c r="E23" s="237" t="s">
        <v>16</v>
      </c>
      <c r="F23" s="238">
        <v>200000</v>
      </c>
      <c r="G23" s="126"/>
      <c r="H23" s="71"/>
      <c r="I23" s="72"/>
      <c r="J23" s="73"/>
      <c r="K23" s="199"/>
      <c r="L23" s="49">
        <f t="shared" si="0"/>
        <v>46000</v>
      </c>
      <c r="M23" s="58"/>
    </row>
    <row r="24" spans="2:13" s="26" customFormat="1" ht="15" customHeight="1">
      <c r="B24" s="45" t="s">
        <v>16</v>
      </c>
      <c r="C24" s="40">
        <v>200001</v>
      </c>
      <c r="D24" s="41" t="s">
        <v>9</v>
      </c>
      <c r="E24" s="46" t="s">
        <v>16</v>
      </c>
      <c r="F24" s="54">
        <v>300000</v>
      </c>
      <c r="G24" s="244" t="s">
        <v>32</v>
      </c>
      <c r="H24" s="33"/>
      <c r="I24" s="34" t="s">
        <v>33</v>
      </c>
      <c r="J24" s="35" t="s">
        <v>34</v>
      </c>
      <c r="K24" s="75" t="s">
        <v>35</v>
      </c>
      <c r="L24" s="37">
        <f t="shared" si="0"/>
        <v>100000</v>
      </c>
      <c r="M24" s="48"/>
    </row>
    <row r="25" spans="2:13" s="26" customFormat="1" ht="15" customHeight="1">
      <c r="B25" s="234" t="s">
        <v>16</v>
      </c>
      <c r="C25" s="235">
        <f>F24+1</f>
        <v>300001</v>
      </c>
      <c r="D25" s="236" t="s">
        <v>9</v>
      </c>
      <c r="E25" s="237" t="s">
        <v>16</v>
      </c>
      <c r="F25" s="238">
        <v>310000</v>
      </c>
      <c r="G25" s="244"/>
      <c r="H25" s="33"/>
      <c r="I25" s="34"/>
      <c r="J25" s="35"/>
      <c r="K25" s="75"/>
      <c r="L25" s="56">
        <f t="shared" si="0"/>
        <v>10000</v>
      </c>
      <c r="M25" s="48"/>
    </row>
    <row r="26" spans="2:13" s="57" customFormat="1" ht="15" customHeight="1">
      <c r="B26" s="234" t="s">
        <v>16</v>
      </c>
      <c r="C26" s="235">
        <f>F25+1</f>
        <v>310001</v>
      </c>
      <c r="D26" s="236" t="s">
        <v>9</v>
      </c>
      <c r="E26" s="237" t="s">
        <v>16</v>
      </c>
      <c r="F26" s="238">
        <v>320000</v>
      </c>
      <c r="G26" s="126"/>
      <c r="H26" s="71"/>
      <c r="I26" s="72"/>
      <c r="J26" s="73"/>
      <c r="K26" s="221"/>
      <c r="L26" s="49">
        <f t="shared" si="0"/>
        <v>10000</v>
      </c>
      <c r="M26" s="58"/>
    </row>
    <row r="27" spans="2:13" s="57" customFormat="1" ht="15" customHeight="1">
      <c r="B27" s="50" t="s">
        <v>16</v>
      </c>
      <c r="C27" s="51">
        <v>320001</v>
      </c>
      <c r="D27" s="52" t="s">
        <v>9</v>
      </c>
      <c r="E27" s="53" t="s">
        <v>16</v>
      </c>
      <c r="F27" s="54">
        <v>330000</v>
      </c>
      <c r="G27" s="32" t="s">
        <v>276</v>
      </c>
      <c r="H27" s="71"/>
      <c r="I27" s="34" t="s">
        <v>344</v>
      </c>
      <c r="J27" s="35" t="s">
        <v>277</v>
      </c>
      <c r="K27" s="75" t="s">
        <v>278</v>
      </c>
      <c r="L27" s="56">
        <v>10000</v>
      </c>
      <c r="M27" s="58"/>
    </row>
    <row r="28" spans="2:13" s="57" customFormat="1" ht="15" customHeight="1">
      <c r="B28" s="234" t="s">
        <v>16</v>
      </c>
      <c r="C28" s="235">
        <v>330001</v>
      </c>
      <c r="D28" s="236" t="s">
        <v>9</v>
      </c>
      <c r="E28" s="237" t="s">
        <v>16</v>
      </c>
      <c r="F28" s="238">
        <v>350000</v>
      </c>
      <c r="G28" s="126"/>
      <c r="H28" s="71"/>
      <c r="I28" s="72"/>
      <c r="J28" s="73"/>
      <c r="K28" s="221"/>
      <c r="L28" s="49">
        <v>20000</v>
      </c>
      <c r="M28" s="58"/>
    </row>
    <row r="29" spans="2:13" s="57" customFormat="1" ht="15" customHeight="1">
      <c r="B29" s="234" t="s">
        <v>16</v>
      </c>
      <c r="C29" s="235">
        <v>350001</v>
      </c>
      <c r="D29" s="236" t="s">
        <v>9</v>
      </c>
      <c r="E29" s="237" t="s">
        <v>16</v>
      </c>
      <c r="F29" s="238">
        <v>360000</v>
      </c>
      <c r="G29" s="177"/>
      <c r="H29" s="203"/>
      <c r="I29" s="204"/>
      <c r="J29" s="110"/>
      <c r="K29" s="205"/>
      <c r="L29" s="49">
        <v>10000</v>
      </c>
      <c r="M29" s="58"/>
    </row>
    <row r="30" spans="2:13" s="57" customFormat="1" ht="15" customHeight="1">
      <c r="B30" s="234" t="s">
        <v>16</v>
      </c>
      <c r="C30" s="235">
        <v>360001</v>
      </c>
      <c r="D30" s="236" t="s">
        <v>9</v>
      </c>
      <c r="E30" s="237" t="s">
        <v>16</v>
      </c>
      <c r="F30" s="238">
        <v>400000</v>
      </c>
      <c r="G30" s="126"/>
      <c r="H30" s="71"/>
      <c r="I30" s="72"/>
      <c r="J30" s="73"/>
      <c r="K30" s="221"/>
      <c r="L30" s="49">
        <v>40000</v>
      </c>
      <c r="M30" s="58"/>
    </row>
    <row r="31" spans="2:13" s="26" customFormat="1" ht="15" customHeight="1">
      <c r="B31" s="50" t="s">
        <v>16</v>
      </c>
      <c r="C31" s="51">
        <v>400001</v>
      </c>
      <c r="D31" s="52" t="s">
        <v>9</v>
      </c>
      <c r="E31" s="53" t="s">
        <v>16</v>
      </c>
      <c r="F31" s="54">
        <v>420000</v>
      </c>
      <c r="G31" s="32" t="s">
        <v>37</v>
      </c>
      <c r="H31" s="33"/>
      <c r="I31" s="34" t="s">
        <v>38</v>
      </c>
      <c r="J31" s="35" t="s">
        <v>311</v>
      </c>
      <c r="K31" s="36" t="s">
        <v>259</v>
      </c>
      <c r="L31" s="37">
        <f t="shared" si="0"/>
        <v>20000</v>
      </c>
      <c r="M31" s="48"/>
    </row>
    <row r="32" spans="2:13" s="57" customFormat="1" ht="15" customHeight="1">
      <c r="B32" s="50" t="s">
        <v>16</v>
      </c>
      <c r="C32" s="51">
        <v>420001</v>
      </c>
      <c r="D32" s="52" t="s">
        <v>9</v>
      </c>
      <c r="E32" s="53" t="s">
        <v>16</v>
      </c>
      <c r="F32" s="54">
        <v>430000</v>
      </c>
      <c r="G32" s="32" t="s">
        <v>40</v>
      </c>
      <c r="H32" s="33"/>
      <c r="I32" s="34" t="s">
        <v>41</v>
      </c>
      <c r="J32" s="35" t="s">
        <v>311</v>
      </c>
      <c r="K32" s="36" t="s">
        <v>259</v>
      </c>
      <c r="L32" s="37">
        <f t="shared" si="0"/>
        <v>10000</v>
      </c>
      <c r="M32" s="58"/>
    </row>
    <row r="33" spans="2:13" s="26" customFormat="1" ht="15" customHeight="1">
      <c r="B33" s="45" t="s">
        <v>8</v>
      </c>
      <c r="C33" s="40">
        <v>430001</v>
      </c>
      <c r="D33" s="41" t="s">
        <v>9</v>
      </c>
      <c r="E33" s="46" t="s">
        <v>8</v>
      </c>
      <c r="F33" s="43">
        <f>C33+29999</f>
        <v>460000</v>
      </c>
      <c r="G33" s="32" t="s">
        <v>42</v>
      </c>
      <c r="H33" s="33"/>
      <c r="I33" s="34" t="s">
        <v>43</v>
      </c>
      <c r="J33" s="35" t="s">
        <v>260</v>
      </c>
      <c r="K33" s="75" t="s">
        <v>272</v>
      </c>
      <c r="L33" s="37">
        <f t="shared" si="0"/>
        <v>30000</v>
      </c>
      <c r="M33" s="48"/>
    </row>
    <row r="34" spans="2:13" s="57" customFormat="1" ht="15" customHeight="1">
      <c r="B34" s="234" t="s">
        <v>16</v>
      </c>
      <c r="C34" s="235">
        <v>460001</v>
      </c>
      <c r="D34" s="236" t="s">
        <v>9</v>
      </c>
      <c r="E34" s="237" t="s">
        <v>16</v>
      </c>
      <c r="F34" s="238">
        <v>470000</v>
      </c>
      <c r="G34" s="126"/>
      <c r="H34" s="71"/>
      <c r="I34" s="72"/>
      <c r="J34" s="73"/>
      <c r="K34" s="199"/>
      <c r="L34" s="49">
        <f t="shared" si="0"/>
        <v>10000</v>
      </c>
      <c r="M34" s="58"/>
    </row>
    <row r="35" spans="2:12" s="57" customFormat="1" ht="15" customHeight="1">
      <c r="B35" s="50" t="s">
        <v>16</v>
      </c>
      <c r="C35" s="51">
        <v>470001</v>
      </c>
      <c r="D35" s="52" t="s">
        <v>9</v>
      </c>
      <c r="E35" s="53" t="s">
        <v>16</v>
      </c>
      <c r="F35" s="54">
        <v>540000</v>
      </c>
      <c r="G35" s="32" t="s">
        <v>49</v>
      </c>
      <c r="H35" s="71"/>
      <c r="I35" s="34" t="s">
        <v>50</v>
      </c>
      <c r="J35" s="35" t="s">
        <v>47</v>
      </c>
      <c r="K35" s="75" t="s">
        <v>48</v>
      </c>
      <c r="L35" s="56">
        <f t="shared" si="0"/>
        <v>70000</v>
      </c>
    </row>
    <row r="36" spans="2:12" s="57" customFormat="1" ht="15" customHeight="1">
      <c r="B36" s="234" t="s">
        <v>16</v>
      </c>
      <c r="C36" s="235">
        <v>540001</v>
      </c>
      <c r="D36" s="236" t="s">
        <v>9</v>
      </c>
      <c r="E36" s="237" t="s">
        <v>16</v>
      </c>
      <c r="F36" s="238">
        <v>545000</v>
      </c>
      <c r="G36" s="126"/>
      <c r="H36" s="71"/>
      <c r="I36" s="72"/>
      <c r="J36" s="73"/>
      <c r="K36" s="199"/>
      <c r="L36" s="49">
        <f t="shared" si="0"/>
        <v>5000</v>
      </c>
    </row>
    <row r="37" spans="2:12" s="26" customFormat="1" ht="15" customHeight="1">
      <c r="B37" s="45" t="s">
        <v>16</v>
      </c>
      <c r="C37" s="40">
        <v>545001</v>
      </c>
      <c r="D37" s="41" t="s">
        <v>9</v>
      </c>
      <c r="E37" s="46" t="s">
        <v>16</v>
      </c>
      <c r="F37" s="43">
        <v>555000</v>
      </c>
      <c r="G37" s="59" t="s">
        <v>45</v>
      </c>
      <c r="H37" s="60"/>
      <c r="I37" s="34" t="s">
        <v>46</v>
      </c>
      <c r="J37" s="61" t="s">
        <v>47</v>
      </c>
      <c r="K37" s="75" t="s">
        <v>48</v>
      </c>
      <c r="L37" s="37">
        <f t="shared" si="0"/>
        <v>10000</v>
      </c>
    </row>
    <row r="38" spans="2:12" s="57" customFormat="1" ht="15" customHeight="1">
      <c r="B38" s="234" t="s">
        <v>16</v>
      </c>
      <c r="C38" s="235">
        <v>555001</v>
      </c>
      <c r="D38" s="236" t="s">
        <v>9</v>
      </c>
      <c r="E38" s="237" t="s">
        <v>16</v>
      </c>
      <c r="F38" s="238">
        <v>560000</v>
      </c>
      <c r="G38" s="126"/>
      <c r="H38" s="71"/>
      <c r="I38" s="72"/>
      <c r="J38" s="73"/>
      <c r="K38" s="199"/>
      <c r="L38" s="49">
        <f t="shared" si="0"/>
        <v>5000</v>
      </c>
    </row>
    <row r="39" spans="2:12" s="26" customFormat="1" ht="15" customHeight="1">
      <c r="B39" s="45" t="s">
        <v>16</v>
      </c>
      <c r="C39" s="40">
        <v>560001</v>
      </c>
      <c r="D39" s="41" t="s">
        <v>9</v>
      </c>
      <c r="E39" s="46" t="s">
        <v>16</v>
      </c>
      <c r="F39" s="43">
        <v>575000</v>
      </c>
      <c r="G39" s="32" t="s">
        <v>51</v>
      </c>
      <c r="H39" s="33"/>
      <c r="I39" s="34" t="s">
        <v>52</v>
      </c>
      <c r="J39" s="35" t="s">
        <v>337</v>
      </c>
      <c r="K39" s="36" t="s">
        <v>338</v>
      </c>
      <c r="L39" s="37">
        <f t="shared" si="0"/>
        <v>15000</v>
      </c>
    </row>
    <row r="40" spans="2:12" s="57" customFormat="1" ht="15" customHeight="1">
      <c r="B40" s="234" t="s">
        <v>16</v>
      </c>
      <c r="C40" s="235">
        <v>575001</v>
      </c>
      <c r="D40" s="236" t="s">
        <v>9</v>
      </c>
      <c r="E40" s="237" t="s">
        <v>16</v>
      </c>
      <c r="F40" s="238">
        <v>580000</v>
      </c>
      <c r="G40" s="126"/>
      <c r="H40" s="71"/>
      <c r="I40" s="72"/>
      <c r="J40" s="73"/>
      <c r="K40" s="199"/>
      <c r="L40" s="49">
        <f t="shared" si="0"/>
        <v>5000</v>
      </c>
    </row>
    <row r="41" spans="2:12" s="26" customFormat="1" ht="15" customHeight="1">
      <c r="B41" s="50" t="s">
        <v>16</v>
      </c>
      <c r="C41" s="51">
        <v>580001</v>
      </c>
      <c r="D41" s="52" t="s">
        <v>9</v>
      </c>
      <c r="E41" s="53" t="s">
        <v>16</v>
      </c>
      <c r="F41" s="54">
        <v>590000</v>
      </c>
      <c r="G41" s="32" t="s">
        <v>55</v>
      </c>
      <c r="H41" s="33"/>
      <c r="I41" s="34" t="s">
        <v>56</v>
      </c>
      <c r="J41" s="35" t="s">
        <v>57</v>
      </c>
      <c r="K41" s="36" t="s">
        <v>339</v>
      </c>
      <c r="L41" s="56">
        <f t="shared" si="0"/>
        <v>10000</v>
      </c>
    </row>
    <row r="42" spans="2:12" s="57" customFormat="1" ht="15" customHeight="1">
      <c r="B42" s="234" t="s">
        <v>16</v>
      </c>
      <c r="C42" s="235">
        <v>590001</v>
      </c>
      <c r="D42" s="236" t="s">
        <v>9</v>
      </c>
      <c r="E42" s="237" t="s">
        <v>16</v>
      </c>
      <c r="F42" s="238">
        <v>600000</v>
      </c>
      <c r="G42" s="126"/>
      <c r="H42" s="71"/>
      <c r="I42" s="72"/>
      <c r="J42" s="35" t="s">
        <v>340</v>
      </c>
      <c r="K42" s="36" t="s">
        <v>341</v>
      </c>
      <c r="L42" s="49">
        <f t="shared" si="0"/>
        <v>10000</v>
      </c>
    </row>
    <row r="43" spans="2:12" s="26" customFormat="1" ht="15" customHeight="1">
      <c r="B43" s="50" t="s">
        <v>16</v>
      </c>
      <c r="C43" s="51">
        <v>600001</v>
      </c>
      <c r="D43" s="52" t="s">
        <v>9</v>
      </c>
      <c r="E43" s="53" t="s">
        <v>16</v>
      </c>
      <c r="F43" s="54">
        <f>C43+49999</f>
        <v>650000</v>
      </c>
      <c r="G43" s="32" t="s">
        <v>306</v>
      </c>
      <c r="H43" s="33"/>
      <c r="I43" s="34" t="s">
        <v>308</v>
      </c>
      <c r="J43" s="35" t="s">
        <v>34</v>
      </c>
      <c r="K43" s="36" t="s">
        <v>35</v>
      </c>
      <c r="L43" s="37">
        <f t="shared" si="0"/>
        <v>50000</v>
      </c>
    </row>
    <row r="44" spans="2:12" s="26" customFormat="1" ht="15" customHeight="1">
      <c r="B44" s="234" t="s">
        <v>16</v>
      </c>
      <c r="C44" s="235">
        <f>F43+1</f>
        <v>650001</v>
      </c>
      <c r="D44" s="236" t="s">
        <v>9</v>
      </c>
      <c r="E44" s="237" t="s">
        <v>16</v>
      </c>
      <c r="F44" s="238">
        <v>700000</v>
      </c>
      <c r="G44" s="32"/>
      <c r="H44" s="71"/>
      <c r="I44" s="72"/>
      <c r="J44" s="73"/>
      <c r="K44" s="199"/>
      <c r="L44" s="49">
        <f t="shared" si="0"/>
        <v>50000</v>
      </c>
    </row>
    <row r="45" spans="2:12" s="26" customFormat="1" ht="15" customHeight="1">
      <c r="B45" s="79"/>
      <c r="C45" s="80"/>
      <c r="D45" s="38"/>
      <c r="E45" s="81"/>
      <c r="F45" s="80"/>
      <c r="G45" s="82"/>
      <c r="H45" s="83"/>
      <c r="I45" s="84"/>
      <c r="J45" s="85"/>
      <c r="K45" s="222"/>
      <c r="L45" s="86"/>
    </row>
    <row r="46" spans="1:13" s="57" customFormat="1" ht="15" customHeight="1">
      <c r="A46" s="26"/>
      <c r="B46" s="87"/>
      <c r="C46" s="67"/>
      <c r="D46" s="68"/>
      <c r="E46" s="69"/>
      <c r="F46" s="67"/>
      <c r="G46" s="88"/>
      <c r="H46" s="89"/>
      <c r="I46" s="90" t="s">
        <v>314</v>
      </c>
      <c r="J46" s="68"/>
      <c r="K46" s="223"/>
      <c r="L46" s="91"/>
      <c r="M46" s="58"/>
    </row>
    <row r="47" spans="1:13" s="26" customFormat="1" ht="15" customHeight="1">
      <c r="A47" s="57"/>
      <c r="B47" s="92" t="s">
        <v>16</v>
      </c>
      <c r="C47" s="51">
        <v>700001</v>
      </c>
      <c r="D47" s="52" t="s">
        <v>9</v>
      </c>
      <c r="E47" s="53" t="s">
        <v>16</v>
      </c>
      <c r="F47" s="54">
        <v>714000</v>
      </c>
      <c r="G47" s="32" t="s">
        <v>60</v>
      </c>
      <c r="H47" s="93"/>
      <c r="I47" s="65" t="s">
        <v>61</v>
      </c>
      <c r="J47" s="35" t="s">
        <v>248</v>
      </c>
      <c r="K47" s="36" t="s">
        <v>334</v>
      </c>
      <c r="L47" s="56">
        <f>F47-C47+1</f>
        <v>14000</v>
      </c>
      <c r="M47" s="125"/>
    </row>
    <row r="48" spans="1:13" s="26" customFormat="1" ht="15" customHeight="1">
      <c r="A48" s="57"/>
      <c r="B48" s="50" t="s">
        <v>16</v>
      </c>
      <c r="C48" s="51">
        <v>714001</v>
      </c>
      <c r="D48" s="52" t="s">
        <v>9</v>
      </c>
      <c r="E48" s="53" t="s">
        <v>16</v>
      </c>
      <c r="F48" s="54">
        <v>715000</v>
      </c>
      <c r="G48" s="32" t="s">
        <v>246</v>
      </c>
      <c r="H48" s="93"/>
      <c r="I48" s="65" t="s">
        <v>247</v>
      </c>
      <c r="J48" s="35" t="s">
        <v>248</v>
      </c>
      <c r="K48" s="36" t="s">
        <v>334</v>
      </c>
      <c r="L48" s="56">
        <v>1000</v>
      </c>
      <c r="M48" s="198"/>
    </row>
    <row r="49" spans="2:13" s="26" customFormat="1" ht="15" customHeight="1">
      <c r="B49" s="234" t="s">
        <v>16</v>
      </c>
      <c r="C49" s="235">
        <f>F48+1</f>
        <v>715001</v>
      </c>
      <c r="D49" s="236" t="s">
        <v>9</v>
      </c>
      <c r="E49" s="237" t="s">
        <v>16</v>
      </c>
      <c r="F49" s="238">
        <v>725000</v>
      </c>
      <c r="G49" s="32"/>
      <c r="H49" s="93"/>
      <c r="I49" s="34"/>
      <c r="J49" s="35"/>
      <c r="K49" s="36"/>
      <c r="L49" s="63">
        <f aca="true" t="shared" si="1" ref="L49:L74">F49-C49+1</f>
        <v>10000</v>
      </c>
      <c r="M49" s="48"/>
    </row>
    <row r="50" spans="1:13" s="57" customFormat="1" ht="15" customHeight="1">
      <c r="A50" s="26"/>
      <c r="B50" s="50" t="s">
        <v>16</v>
      </c>
      <c r="C50" s="51">
        <f>F49+1</f>
        <v>725001</v>
      </c>
      <c r="D50" s="52" t="s">
        <v>9</v>
      </c>
      <c r="E50" s="53" t="s">
        <v>16</v>
      </c>
      <c r="F50" s="54">
        <v>730000</v>
      </c>
      <c r="G50" s="32" t="s">
        <v>63</v>
      </c>
      <c r="H50" s="93"/>
      <c r="I50" s="65" t="s">
        <v>64</v>
      </c>
      <c r="J50" s="35" t="s">
        <v>65</v>
      </c>
      <c r="K50" s="75" t="s">
        <v>66</v>
      </c>
      <c r="L50" s="56">
        <f t="shared" si="1"/>
        <v>5000</v>
      </c>
      <c r="M50" s="58"/>
    </row>
    <row r="51" spans="2:13" s="26" customFormat="1" ht="15" customHeight="1">
      <c r="B51" s="234" t="s">
        <v>16</v>
      </c>
      <c r="C51" s="235">
        <f>F50+1</f>
        <v>730001</v>
      </c>
      <c r="D51" s="236" t="s">
        <v>9</v>
      </c>
      <c r="E51" s="237" t="s">
        <v>16</v>
      </c>
      <c r="F51" s="238">
        <v>735000</v>
      </c>
      <c r="G51" s="32"/>
      <c r="H51" s="93"/>
      <c r="I51" s="34"/>
      <c r="J51" s="35"/>
      <c r="K51" s="36"/>
      <c r="L51" s="63">
        <f t="shared" si="1"/>
        <v>5000</v>
      </c>
      <c r="M51" s="48"/>
    </row>
    <row r="52" spans="2:13" s="26" customFormat="1" ht="15" customHeight="1">
      <c r="B52" s="50" t="s">
        <v>16</v>
      </c>
      <c r="C52" s="51">
        <v>735001</v>
      </c>
      <c r="D52" s="52" t="s">
        <v>9</v>
      </c>
      <c r="E52" s="53" t="s">
        <v>16</v>
      </c>
      <c r="F52" s="54">
        <v>736000</v>
      </c>
      <c r="G52" s="32" t="s">
        <v>67</v>
      </c>
      <c r="H52" s="93"/>
      <c r="I52" s="65" t="s">
        <v>68</v>
      </c>
      <c r="J52" s="35" t="s">
        <v>69</v>
      </c>
      <c r="K52" s="75" t="s">
        <v>70</v>
      </c>
      <c r="L52" s="56">
        <f t="shared" si="1"/>
        <v>1000</v>
      </c>
      <c r="M52" s="48"/>
    </row>
    <row r="53" spans="2:13" s="26" customFormat="1" ht="15" customHeight="1">
      <c r="B53" s="234" t="s">
        <v>16</v>
      </c>
      <c r="C53" s="235">
        <f>F52+1</f>
        <v>736001</v>
      </c>
      <c r="D53" s="236" t="s">
        <v>9</v>
      </c>
      <c r="E53" s="237" t="s">
        <v>16</v>
      </c>
      <c r="F53" s="238">
        <v>741000</v>
      </c>
      <c r="G53" s="32"/>
      <c r="H53" s="93"/>
      <c r="I53" s="34"/>
      <c r="J53" s="35"/>
      <c r="K53" s="36"/>
      <c r="L53" s="49">
        <f t="shared" si="1"/>
        <v>5000</v>
      </c>
      <c r="M53" s="48"/>
    </row>
    <row r="54" spans="2:13" s="26" customFormat="1" ht="15" customHeight="1">
      <c r="B54" s="50" t="s">
        <v>16</v>
      </c>
      <c r="C54" s="51">
        <v>741001</v>
      </c>
      <c r="D54" s="52" t="s">
        <v>9</v>
      </c>
      <c r="E54" s="53" t="s">
        <v>16</v>
      </c>
      <c r="F54" s="54">
        <v>751000</v>
      </c>
      <c r="G54" s="32" t="s">
        <v>71</v>
      </c>
      <c r="H54" s="93"/>
      <c r="I54" s="65" t="s">
        <v>72</v>
      </c>
      <c r="J54" s="35" t="s">
        <v>333</v>
      </c>
      <c r="K54" s="75" t="s">
        <v>74</v>
      </c>
      <c r="L54" s="56">
        <f t="shared" si="1"/>
        <v>10000</v>
      </c>
      <c r="M54" s="48"/>
    </row>
    <row r="55" spans="2:13" s="26" customFormat="1" ht="15" customHeight="1">
      <c r="B55" s="234" t="s">
        <v>16</v>
      </c>
      <c r="C55" s="235">
        <f aca="true" t="shared" si="2" ref="C55:C66">F54+1</f>
        <v>751001</v>
      </c>
      <c r="D55" s="236" t="s">
        <v>9</v>
      </c>
      <c r="E55" s="237" t="s">
        <v>16</v>
      </c>
      <c r="F55" s="238">
        <v>753000</v>
      </c>
      <c r="G55" s="32"/>
      <c r="H55" s="93"/>
      <c r="I55" s="34"/>
      <c r="J55" s="35"/>
      <c r="K55" s="36"/>
      <c r="L55" s="49">
        <f t="shared" si="1"/>
        <v>2000</v>
      </c>
      <c r="M55" s="48"/>
    </row>
    <row r="56" spans="1:13" s="26" customFormat="1" ht="15" customHeight="1">
      <c r="A56" s="57"/>
      <c r="B56" s="50" t="s">
        <v>16</v>
      </c>
      <c r="C56" s="51">
        <f t="shared" si="2"/>
        <v>753001</v>
      </c>
      <c r="D56" s="52" t="s">
        <v>9</v>
      </c>
      <c r="E56" s="53" t="s">
        <v>16</v>
      </c>
      <c r="F56" s="54">
        <v>763000</v>
      </c>
      <c r="G56" s="32" t="s">
        <v>75</v>
      </c>
      <c r="H56" s="93"/>
      <c r="I56" s="65" t="s">
        <v>76</v>
      </c>
      <c r="J56" s="35" t="s">
        <v>77</v>
      </c>
      <c r="K56" s="75" t="s">
        <v>78</v>
      </c>
      <c r="L56" s="56">
        <f t="shared" si="1"/>
        <v>10000</v>
      </c>
      <c r="M56" s="48"/>
    </row>
    <row r="57" spans="2:13" s="26" customFormat="1" ht="15" customHeight="1">
      <c r="B57" s="234" t="s">
        <v>16</v>
      </c>
      <c r="C57" s="235">
        <f t="shared" si="2"/>
        <v>763001</v>
      </c>
      <c r="D57" s="236" t="s">
        <v>9</v>
      </c>
      <c r="E57" s="237" t="s">
        <v>16</v>
      </c>
      <c r="F57" s="238">
        <v>765000</v>
      </c>
      <c r="G57" s="32"/>
      <c r="H57" s="93"/>
      <c r="I57" s="34"/>
      <c r="J57" s="35"/>
      <c r="K57" s="36"/>
      <c r="L57" s="49">
        <f t="shared" si="1"/>
        <v>2000</v>
      </c>
      <c r="M57" s="48"/>
    </row>
    <row r="58" spans="2:13" s="57" customFormat="1" ht="15" customHeight="1">
      <c r="B58" s="50" t="s">
        <v>16</v>
      </c>
      <c r="C58" s="51">
        <f t="shared" si="2"/>
        <v>765001</v>
      </c>
      <c r="D58" s="52" t="s">
        <v>9</v>
      </c>
      <c r="E58" s="53" t="s">
        <v>16</v>
      </c>
      <c r="F58" s="54">
        <v>770000</v>
      </c>
      <c r="G58" s="32" t="s">
        <v>79</v>
      </c>
      <c r="H58" s="93"/>
      <c r="I58" s="34" t="s">
        <v>80</v>
      </c>
      <c r="J58" s="35" t="s">
        <v>81</v>
      </c>
      <c r="K58" s="36" t="s">
        <v>82</v>
      </c>
      <c r="L58" s="56">
        <f t="shared" si="1"/>
        <v>5000</v>
      </c>
      <c r="M58" s="58"/>
    </row>
    <row r="59" spans="2:13" s="26" customFormat="1" ht="15" customHeight="1">
      <c r="B59" s="234" t="s">
        <v>16</v>
      </c>
      <c r="C59" s="235">
        <f t="shared" si="2"/>
        <v>770001</v>
      </c>
      <c r="D59" s="236" t="s">
        <v>9</v>
      </c>
      <c r="E59" s="237" t="s">
        <v>16</v>
      </c>
      <c r="F59" s="238">
        <v>772000</v>
      </c>
      <c r="G59" s="32"/>
      <c r="H59" s="93"/>
      <c r="I59" s="34"/>
      <c r="J59" s="35"/>
      <c r="K59" s="36"/>
      <c r="L59" s="49">
        <f t="shared" si="1"/>
        <v>2000</v>
      </c>
      <c r="M59" s="48"/>
    </row>
    <row r="60" spans="1:13" s="57" customFormat="1" ht="15" customHeight="1">
      <c r="A60" s="26"/>
      <c r="B60" s="50" t="s">
        <v>16</v>
      </c>
      <c r="C60" s="51">
        <f t="shared" si="2"/>
        <v>772001</v>
      </c>
      <c r="D60" s="52" t="s">
        <v>9</v>
      </c>
      <c r="E60" s="53" t="s">
        <v>16</v>
      </c>
      <c r="F60" s="54">
        <v>782000</v>
      </c>
      <c r="G60" s="32" t="s">
        <v>83</v>
      </c>
      <c r="H60" s="93"/>
      <c r="I60" s="65" t="s">
        <v>84</v>
      </c>
      <c r="J60" s="35" t="s">
        <v>346</v>
      </c>
      <c r="K60" s="36" t="s">
        <v>347</v>
      </c>
      <c r="L60" s="56">
        <f t="shared" si="1"/>
        <v>10000</v>
      </c>
      <c r="M60" s="58"/>
    </row>
    <row r="61" spans="2:13" s="57" customFormat="1" ht="15" customHeight="1">
      <c r="B61" s="234" t="s">
        <v>16</v>
      </c>
      <c r="C61" s="235">
        <f t="shared" si="2"/>
        <v>782001</v>
      </c>
      <c r="D61" s="236" t="s">
        <v>9</v>
      </c>
      <c r="E61" s="237" t="s">
        <v>16</v>
      </c>
      <c r="F61" s="238">
        <v>787000</v>
      </c>
      <c r="G61" s="126"/>
      <c r="H61" s="211"/>
      <c r="I61" s="72"/>
      <c r="J61" s="73"/>
      <c r="K61" s="199"/>
      <c r="L61" s="49">
        <f t="shared" si="1"/>
        <v>5000</v>
      </c>
      <c r="M61" s="58"/>
    </row>
    <row r="62" spans="2:13" s="26" customFormat="1" ht="15" customHeight="1">
      <c r="B62" s="50" t="s">
        <v>16</v>
      </c>
      <c r="C62" s="51">
        <f t="shared" si="2"/>
        <v>787001</v>
      </c>
      <c r="D62" s="52" t="s">
        <v>9</v>
      </c>
      <c r="E62" s="53" t="s">
        <v>16</v>
      </c>
      <c r="F62" s="54">
        <v>807000</v>
      </c>
      <c r="G62" s="244" t="s">
        <v>87</v>
      </c>
      <c r="H62" s="93"/>
      <c r="I62" s="233" t="s">
        <v>325</v>
      </c>
      <c r="J62" s="106" t="s">
        <v>326</v>
      </c>
      <c r="K62" s="36" t="s">
        <v>327</v>
      </c>
      <c r="L62" s="56">
        <f t="shared" si="1"/>
        <v>20000</v>
      </c>
      <c r="M62" s="48"/>
    </row>
    <row r="63" spans="2:13" s="57" customFormat="1" ht="15" customHeight="1">
      <c r="B63" s="234" t="s">
        <v>16</v>
      </c>
      <c r="C63" s="235">
        <f t="shared" si="2"/>
        <v>807001</v>
      </c>
      <c r="D63" s="236" t="s">
        <v>9</v>
      </c>
      <c r="E63" s="237" t="s">
        <v>16</v>
      </c>
      <c r="F63" s="238">
        <v>812000</v>
      </c>
      <c r="G63" s="126"/>
      <c r="H63" s="211"/>
      <c r="I63" s="212"/>
      <c r="J63" s="35" t="s">
        <v>323</v>
      </c>
      <c r="K63" s="36" t="s">
        <v>324</v>
      </c>
      <c r="L63" s="49">
        <f t="shared" si="1"/>
        <v>5000</v>
      </c>
      <c r="M63" s="58"/>
    </row>
    <row r="64" spans="1:13" s="26" customFormat="1" ht="15" customHeight="1">
      <c r="A64" s="57"/>
      <c r="B64" s="50" t="s">
        <v>16</v>
      </c>
      <c r="C64" s="51">
        <f t="shared" si="2"/>
        <v>812001</v>
      </c>
      <c r="D64" s="52" t="s">
        <v>9</v>
      </c>
      <c r="E64" s="53" t="s">
        <v>16</v>
      </c>
      <c r="F64" s="54">
        <v>815000</v>
      </c>
      <c r="G64" s="32" t="s">
        <v>91</v>
      </c>
      <c r="H64" s="93"/>
      <c r="I64" s="65" t="s">
        <v>92</v>
      </c>
      <c r="J64" s="35" t="s">
        <v>93</v>
      </c>
      <c r="K64" s="75" t="s">
        <v>94</v>
      </c>
      <c r="L64" s="56">
        <f t="shared" si="1"/>
        <v>3000</v>
      </c>
      <c r="M64" s="48"/>
    </row>
    <row r="65" spans="2:13" s="57" customFormat="1" ht="15" customHeight="1">
      <c r="B65" s="234" t="s">
        <v>16</v>
      </c>
      <c r="C65" s="235">
        <f t="shared" si="2"/>
        <v>815001</v>
      </c>
      <c r="D65" s="236" t="s">
        <v>9</v>
      </c>
      <c r="E65" s="237" t="s">
        <v>16</v>
      </c>
      <c r="F65" s="238">
        <v>825000</v>
      </c>
      <c r="G65" s="126"/>
      <c r="H65" s="211"/>
      <c r="I65" s="212"/>
      <c r="J65" s="73"/>
      <c r="K65" s="199"/>
      <c r="L65" s="49">
        <f t="shared" si="1"/>
        <v>10000</v>
      </c>
      <c r="M65" s="58"/>
    </row>
    <row r="66" spans="1:13" s="26" customFormat="1" ht="15" customHeight="1">
      <c r="A66" s="57"/>
      <c r="B66" s="50" t="s">
        <v>16</v>
      </c>
      <c r="C66" s="51">
        <f t="shared" si="2"/>
        <v>825001</v>
      </c>
      <c r="D66" s="52" t="s">
        <v>9</v>
      </c>
      <c r="E66" s="53" t="s">
        <v>16</v>
      </c>
      <c r="F66" s="54">
        <v>830000</v>
      </c>
      <c r="G66" s="32" t="s">
        <v>95</v>
      </c>
      <c r="H66" s="93"/>
      <c r="I66" s="65" t="s">
        <v>185</v>
      </c>
      <c r="J66" s="35" t="s">
        <v>189</v>
      </c>
      <c r="K66" s="36" t="s">
        <v>250</v>
      </c>
      <c r="L66" s="56">
        <f t="shared" si="1"/>
        <v>5000</v>
      </c>
      <c r="M66" s="48"/>
    </row>
    <row r="67" spans="2:13" s="57" customFormat="1" ht="15" customHeight="1">
      <c r="B67" s="234" t="s">
        <v>16</v>
      </c>
      <c r="C67" s="235">
        <v>830001</v>
      </c>
      <c r="D67" s="236" t="s">
        <v>9</v>
      </c>
      <c r="E67" s="237" t="s">
        <v>16</v>
      </c>
      <c r="F67" s="238">
        <v>835000</v>
      </c>
      <c r="G67" s="126"/>
      <c r="H67" s="211"/>
      <c r="I67" s="212"/>
      <c r="J67" s="73"/>
      <c r="K67" s="199"/>
      <c r="L67" s="49">
        <f t="shared" si="1"/>
        <v>5000</v>
      </c>
      <c r="M67" s="58"/>
    </row>
    <row r="68" spans="1:13" s="26" customFormat="1" ht="15" customHeight="1">
      <c r="A68" s="57"/>
      <c r="B68" s="50" t="s">
        <v>16</v>
      </c>
      <c r="C68" s="51">
        <v>835001</v>
      </c>
      <c r="D68" s="52" t="s">
        <v>9</v>
      </c>
      <c r="E68" s="53" t="s">
        <v>16</v>
      </c>
      <c r="F68" s="54">
        <v>850000</v>
      </c>
      <c r="G68" s="32" t="s">
        <v>138</v>
      </c>
      <c r="H68" s="93"/>
      <c r="I68" s="65" t="s">
        <v>184</v>
      </c>
      <c r="J68" s="116" t="s">
        <v>326</v>
      </c>
      <c r="K68" s="36" t="s">
        <v>327</v>
      </c>
      <c r="L68" s="56">
        <f t="shared" si="1"/>
        <v>15000</v>
      </c>
      <c r="M68" s="48"/>
    </row>
    <row r="69" spans="1:13" s="26" customFormat="1" ht="15" customHeight="1">
      <c r="A69" s="57"/>
      <c r="B69" s="50" t="s">
        <v>16</v>
      </c>
      <c r="C69" s="51">
        <v>850001</v>
      </c>
      <c r="D69" s="52" t="s">
        <v>9</v>
      </c>
      <c r="E69" s="53" t="s">
        <v>16</v>
      </c>
      <c r="F69" s="54">
        <v>851000</v>
      </c>
      <c r="G69" s="114" t="s">
        <v>143</v>
      </c>
      <c r="H69" s="33"/>
      <c r="I69" s="165" t="s">
        <v>183</v>
      </c>
      <c r="J69" s="35" t="s">
        <v>326</v>
      </c>
      <c r="K69" s="36" t="s">
        <v>327</v>
      </c>
      <c r="L69" s="56">
        <f t="shared" si="1"/>
        <v>1000</v>
      </c>
      <c r="M69" s="48"/>
    </row>
    <row r="70" spans="2:13" s="57" customFormat="1" ht="15" customHeight="1">
      <c r="B70" s="234" t="s">
        <v>16</v>
      </c>
      <c r="C70" s="235">
        <v>851001</v>
      </c>
      <c r="D70" s="236" t="s">
        <v>9</v>
      </c>
      <c r="E70" s="237" t="s">
        <v>16</v>
      </c>
      <c r="F70" s="238">
        <v>870000</v>
      </c>
      <c r="G70" s="32"/>
      <c r="H70" s="93"/>
      <c r="I70" s="34"/>
      <c r="J70" s="35" t="s">
        <v>328</v>
      </c>
      <c r="K70" s="36" t="s">
        <v>329</v>
      </c>
      <c r="L70" s="49">
        <f>F70-C70+1</f>
        <v>19000</v>
      </c>
      <c r="M70" s="58"/>
    </row>
    <row r="71" spans="2:13" s="57" customFormat="1" ht="15" customHeight="1">
      <c r="B71" s="234" t="s">
        <v>16</v>
      </c>
      <c r="C71" s="235">
        <v>870001</v>
      </c>
      <c r="D71" s="236" t="s">
        <v>9</v>
      </c>
      <c r="E71" s="237" t="s">
        <v>16</v>
      </c>
      <c r="F71" s="238">
        <v>890000</v>
      </c>
      <c r="G71" s="177"/>
      <c r="H71" s="216"/>
      <c r="I71" s="204"/>
      <c r="J71" s="110"/>
      <c r="K71" s="205"/>
      <c r="L71" s="49">
        <f>F71-C71+1</f>
        <v>20000</v>
      </c>
      <c r="M71" s="58"/>
    </row>
    <row r="72" spans="2:13" s="57" customFormat="1" ht="15" customHeight="1">
      <c r="B72" s="234" t="s">
        <v>16</v>
      </c>
      <c r="C72" s="235">
        <v>891001</v>
      </c>
      <c r="D72" s="236" t="s">
        <v>9</v>
      </c>
      <c r="E72" s="237" t="s">
        <v>16</v>
      </c>
      <c r="F72" s="238">
        <v>1000000</v>
      </c>
      <c r="G72" s="32"/>
      <c r="H72" s="93"/>
      <c r="I72" s="34"/>
      <c r="J72" s="35"/>
      <c r="K72" s="36"/>
      <c r="L72" s="49">
        <f>F72-C72+1</f>
        <v>109000</v>
      </c>
      <c r="M72" s="58"/>
    </row>
    <row r="73" spans="1:13" s="57" customFormat="1" ht="15" customHeight="1">
      <c r="A73" s="96"/>
      <c r="B73" s="45" t="s">
        <v>96</v>
      </c>
      <c r="C73" s="51">
        <v>1</v>
      </c>
      <c r="D73" s="41" t="s">
        <v>9</v>
      </c>
      <c r="E73" s="46" t="s">
        <v>96</v>
      </c>
      <c r="F73" s="43">
        <v>999999</v>
      </c>
      <c r="G73" s="44" t="s">
        <v>306</v>
      </c>
      <c r="H73" s="98"/>
      <c r="I73" s="34" t="s">
        <v>98</v>
      </c>
      <c r="J73" s="35" t="s">
        <v>307</v>
      </c>
      <c r="K73" s="36" t="s">
        <v>99</v>
      </c>
      <c r="L73" s="37">
        <f t="shared" si="1"/>
        <v>999999</v>
      </c>
      <c r="M73" s="58"/>
    </row>
    <row r="74" spans="1:13" s="57" customFormat="1" ht="15" customHeight="1">
      <c r="A74" s="96"/>
      <c r="B74" s="45" t="s">
        <v>100</v>
      </c>
      <c r="C74" s="51">
        <v>1</v>
      </c>
      <c r="D74" s="41" t="s">
        <v>9</v>
      </c>
      <c r="E74" s="46" t="s">
        <v>100</v>
      </c>
      <c r="F74" s="43">
        <v>999999</v>
      </c>
      <c r="G74" s="44" t="s">
        <v>306</v>
      </c>
      <c r="H74" s="98"/>
      <c r="I74" s="34" t="s">
        <v>98</v>
      </c>
      <c r="J74" s="35" t="s">
        <v>307</v>
      </c>
      <c r="K74" s="75" t="s">
        <v>99</v>
      </c>
      <c r="L74" s="37">
        <f t="shared" si="1"/>
        <v>999999</v>
      </c>
      <c r="M74" s="58"/>
    </row>
    <row r="75" spans="2:13" s="96" customFormat="1" ht="15" customHeight="1">
      <c r="B75" s="99"/>
      <c r="C75" s="100"/>
      <c r="D75" s="101"/>
      <c r="E75" s="102"/>
      <c r="F75" s="100"/>
      <c r="G75" s="103"/>
      <c r="H75" s="103"/>
      <c r="I75" s="104"/>
      <c r="J75" s="105"/>
      <c r="K75" s="224"/>
      <c r="L75" s="107"/>
      <c r="M75" s="108"/>
    </row>
    <row r="76" spans="2:13" s="96" customFormat="1" ht="15" customHeight="1">
      <c r="B76" s="279" t="s">
        <v>175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108"/>
    </row>
    <row r="77" spans="2:13" s="96" customFormat="1" ht="15" customHeight="1">
      <c r="B77" s="102"/>
      <c r="C77" s="101"/>
      <c r="D77" s="101"/>
      <c r="E77" s="102"/>
      <c r="F77" s="101"/>
      <c r="G77" s="103"/>
      <c r="H77" s="103"/>
      <c r="I77" s="26"/>
      <c r="J77" s="106"/>
      <c r="K77" s="224"/>
      <c r="L77" s="107"/>
      <c r="M77" s="108"/>
    </row>
    <row r="78" spans="2:13" s="96" customFormat="1" ht="15" customHeight="1">
      <c r="B78" s="109" t="s">
        <v>101</v>
      </c>
      <c r="C78" s="28">
        <v>100001</v>
      </c>
      <c r="D78" s="29" t="s">
        <v>9</v>
      </c>
      <c r="E78" s="29" t="s">
        <v>101</v>
      </c>
      <c r="F78" s="31">
        <v>118000</v>
      </c>
      <c r="G78" s="258" t="s">
        <v>102</v>
      </c>
      <c r="H78" s="44" t="s">
        <v>102</v>
      </c>
      <c r="I78" s="65" t="s">
        <v>317</v>
      </c>
      <c r="J78" s="35" t="s">
        <v>292</v>
      </c>
      <c r="K78" s="36" t="s">
        <v>301</v>
      </c>
      <c r="L78" s="56">
        <f aca="true" t="shared" si="3" ref="L78:L119">F78-C78+1</f>
        <v>18000</v>
      </c>
      <c r="M78" s="108"/>
    </row>
    <row r="79" spans="2:13" s="96" customFormat="1" ht="15" customHeight="1">
      <c r="B79" s="109" t="s">
        <v>101</v>
      </c>
      <c r="C79" s="28">
        <f aca="true" t="shared" si="4" ref="C79:C84">F78+1</f>
        <v>118001</v>
      </c>
      <c r="D79" s="29" t="s">
        <v>9</v>
      </c>
      <c r="E79" s="29" t="s">
        <v>101</v>
      </c>
      <c r="F79" s="31">
        <v>120000</v>
      </c>
      <c r="G79" s="44"/>
      <c r="H79" s="44"/>
      <c r="I79" s="34"/>
      <c r="J79" s="110"/>
      <c r="K79" s="205"/>
      <c r="L79" s="49">
        <f t="shared" si="3"/>
        <v>2000</v>
      </c>
      <c r="M79" s="108"/>
    </row>
    <row r="80" spans="2:13" s="96" customFormat="1" ht="15" customHeight="1">
      <c r="B80" s="109" t="s">
        <v>101</v>
      </c>
      <c r="C80" s="28">
        <f t="shared" si="4"/>
        <v>120001</v>
      </c>
      <c r="D80" s="29" t="s">
        <v>9</v>
      </c>
      <c r="E80" s="29" t="s">
        <v>101</v>
      </c>
      <c r="F80" s="31">
        <v>130000</v>
      </c>
      <c r="G80" s="32" t="s">
        <v>106</v>
      </c>
      <c r="H80" s="32" t="s">
        <v>107</v>
      </c>
      <c r="I80" s="65" t="s">
        <v>273</v>
      </c>
      <c r="J80" s="35" t="s">
        <v>293</v>
      </c>
      <c r="K80" s="36" t="s">
        <v>294</v>
      </c>
      <c r="L80" s="37">
        <f t="shared" si="3"/>
        <v>10000</v>
      </c>
      <c r="M80" s="108"/>
    </row>
    <row r="81" spans="2:13" s="96" customFormat="1" ht="15" customHeight="1">
      <c r="B81" s="92" t="s">
        <v>101</v>
      </c>
      <c r="C81" s="111">
        <f t="shared" si="4"/>
        <v>130001</v>
      </c>
      <c r="D81" s="112" t="s">
        <v>9</v>
      </c>
      <c r="E81" s="112" t="s">
        <v>101</v>
      </c>
      <c r="F81" s="113">
        <f>C81+9999</f>
        <v>140000</v>
      </c>
      <c r="G81" s="114"/>
      <c r="H81" s="114"/>
      <c r="I81" s="34"/>
      <c r="J81" s="110"/>
      <c r="K81" s="205"/>
      <c r="L81" s="49">
        <f t="shared" si="3"/>
        <v>10000</v>
      </c>
      <c r="M81" s="108"/>
    </row>
    <row r="82" spans="2:13" s="96" customFormat="1" ht="15" customHeight="1">
      <c r="B82" s="92" t="s">
        <v>101</v>
      </c>
      <c r="C82" s="111">
        <f t="shared" si="4"/>
        <v>140001</v>
      </c>
      <c r="D82" s="112" t="s">
        <v>9</v>
      </c>
      <c r="E82" s="112" t="s">
        <v>101</v>
      </c>
      <c r="F82" s="113">
        <v>160000</v>
      </c>
      <c r="G82" s="114" t="s">
        <v>108</v>
      </c>
      <c r="H82" s="114" t="s">
        <v>108</v>
      </c>
      <c r="I82" s="115" t="s">
        <v>109</v>
      </c>
      <c r="J82" s="116" t="s">
        <v>318</v>
      </c>
      <c r="K82" s="225" t="s">
        <v>295</v>
      </c>
      <c r="L82" s="56">
        <f t="shared" si="3"/>
        <v>20000</v>
      </c>
      <c r="M82" s="108"/>
    </row>
    <row r="83" spans="2:13" s="96" customFormat="1" ht="15" customHeight="1">
      <c r="B83" s="109" t="s">
        <v>101</v>
      </c>
      <c r="C83" s="28">
        <f t="shared" si="4"/>
        <v>160001</v>
      </c>
      <c r="D83" s="29" t="s">
        <v>9</v>
      </c>
      <c r="E83" s="29" t="s">
        <v>101</v>
      </c>
      <c r="F83" s="31">
        <f>C83+9999</f>
        <v>170000</v>
      </c>
      <c r="G83" s="114"/>
      <c r="H83" s="114"/>
      <c r="I83" s="118"/>
      <c r="J83" s="110"/>
      <c r="K83" s="205"/>
      <c r="L83" s="49">
        <f t="shared" si="3"/>
        <v>10000</v>
      </c>
      <c r="M83" s="108"/>
    </row>
    <row r="84" spans="2:13" s="96" customFormat="1" ht="15" customHeight="1">
      <c r="B84" s="109" t="s">
        <v>101</v>
      </c>
      <c r="C84" s="28">
        <f t="shared" si="4"/>
        <v>170001</v>
      </c>
      <c r="D84" s="29" t="s">
        <v>9</v>
      </c>
      <c r="E84" s="29" t="s">
        <v>101</v>
      </c>
      <c r="F84" s="113">
        <v>175000</v>
      </c>
      <c r="G84" s="114" t="s">
        <v>111</v>
      </c>
      <c r="H84" s="114" t="s">
        <v>111</v>
      </c>
      <c r="I84" s="65" t="s">
        <v>112</v>
      </c>
      <c r="J84" s="35" t="s">
        <v>113</v>
      </c>
      <c r="K84" s="75" t="s">
        <v>114</v>
      </c>
      <c r="L84" s="37">
        <f t="shared" si="3"/>
        <v>5000</v>
      </c>
      <c r="M84" s="108"/>
    </row>
    <row r="85" spans="2:13" s="96" customFormat="1" ht="15" customHeight="1">
      <c r="B85" s="109" t="s">
        <v>101</v>
      </c>
      <c r="C85" s="28">
        <v>175001</v>
      </c>
      <c r="D85" s="29" t="s">
        <v>9</v>
      </c>
      <c r="E85" s="29" t="s">
        <v>101</v>
      </c>
      <c r="F85" s="113">
        <v>180000</v>
      </c>
      <c r="G85" s="114"/>
      <c r="H85" s="114"/>
      <c r="I85" s="65"/>
      <c r="J85" s="35"/>
      <c r="K85" s="36"/>
      <c r="L85" s="49">
        <f t="shared" si="3"/>
        <v>5000</v>
      </c>
      <c r="M85" s="108"/>
    </row>
    <row r="86" spans="2:13" s="96" customFormat="1" ht="15" customHeight="1">
      <c r="B86" s="109" t="s">
        <v>101</v>
      </c>
      <c r="C86" s="28">
        <v>180001</v>
      </c>
      <c r="D86" s="29" t="s">
        <v>9</v>
      </c>
      <c r="E86" s="29" t="s">
        <v>101</v>
      </c>
      <c r="F86" s="113">
        <v>185000</v>
      </c>
      <c r="G86" s="114" t="s">
        <v>115</v>
      </c>
      <c r="H86" s="114" t="s">
        <v>115</v>
      </c>
      <c r="I86" s="65" t="s">
        <v>116</v>
      </c>
      <c r="J86" s="35" t="s">
        <v>261</v>
      </c>
      <c r="K86" s="75" t="s">
        <v>117</v>
      </c>
      <c r="L86" s="37">
        <f t="shared" si="3"/>
        <v>5000</v>
      </c>
      <c r="M86" s="108"/>
    </row>
    <row r="87" spans="2:13" s="96" customFormat="1" ht="15" customHeight="1">
      <c r="B87" s="109" t="s">
        <v>101</v>
      </c>
      <c r="C87" s="111">
        <v>185001</v>
      </c>
      <c r="D87" s="112" t="s">
        <v>9</v>
      </c>
      <c r="E87" s="112" t="s">
        <v>101</v>
      </c>
      <c r="F87" s="113">
        <v>195000</v>
      </c>
      <c r="G87" s="114"/>
      <c r="H87" s="114"/>
      <c r="I87" s="120"/>
      <c r="J87" s="121"/>
      <c r="K87" s="226"/>
      <c r="L87" s="49">
        <f t="shared" si="3"/>
        <v>10000</v>
      </c>
      <c r="M87" s="108"/>
    </row>
    <row r="88" spans="2:13" s="96" customFormat="1" ht="15" customHeight="1">
      <c r="B88" s="245" t="s">
        <v>101</v>
      </c>
      <c r="C88" s="246">
        <v>195001</v>
      </c>
      <c r="D88" s="247" t="s">
        <v>9</v>
      </c>
      <c r="E88" s="247" t="s">
        <v>101</v>
      </c>
      <c r="F88" s="248">
        <v>210000</v>
      </c>
      <c r="G88" s="244" t="s">
        <v>118</v>
      </c>
      <c r="H88" s="244" t="s">
        <v>119</v>
      </c>
      <c r="I88" s="233" t="s">
        <v>342</v>
      </c>
      <c r="J88" s="249" t="s">
        <v>303</v>
      </c>
      <c r="K88" s="250" t="s">
        <v>275</v>
      </c>
      <c r="L88" s="37">
        <f t="shared" si="3"/>
        <v>15000</v>
      </c>
      <c r="M88" s="108"/>
    </row>
    <row r="89" spans="2:13" s="96" customFormat="1" ht="15" customHeight="1">
      <c r="B89" s="109" t="s">
        <v>101</v>
      </c>
      <c r="C89" s="28">
        <v>210001</v>
      </c>
      <c r="D89" s="112" t="s">
        <v>9</v>
      </c>
      <c r="E89" s="112" t="s">
        <v>101</v>
      </c>
      <c r="F89" s="113">
        <v>215000</v>
      </c>
      <c r="G89" s="122"/>
      <c r="H89" s="122"/>
      <c r="I89" s="65"/>
      <c r="J89" s="35"/>
      <c r="K89" s="75"/>
      <c r="L89" s="49">
        <f t="shared" si="3"/>
        <v>5000</v>
      </c>
      <c r="M89" s="108"/>
    </row>
    <row r="90" spans="2:13" s="96" customFormat="1" ht="15" customHeight="1">
      <c r="B90" s="109" t="s">
        <v>101</v>
      </c>
      <c r="C90" s="28">
        <v>215001</v>
      </c>
      <c r="D90" s="29" t="s">
        <v>9</v>
      </c>
      <c r="E90" s="29" t="s">
        <v>101</v>
      </c>
      <c r="F90" s="31">
        <v>217000</v>
      </c>
      <c r="G90" s="122" t="s">
        <v>25</v>
      </c>
      <c r="H90" s="122" t="s">
        <v>25</v>
      </c>
      <c r="I90" s="65" t="s">
        <v>193</v>
      </c>
      <c r="J90" s="35" t="s">
        <v>262</v>
      </c>
      <c r="K90" s="75" t="s">
        <v>263</v>
      </c>
      <c r="L90" s="37">
        <f t="shared" si="3"/>
        <v>2000</v>
      </c>
      <c r="M90" s="108"/>
    </row>
    <row r="91" spans="2:13" s="96" customFormat="1" ht="15" customHeight="1">
      <c r="B91" s="109" t="s">
        <v>101</v>
      </c>
      <c r="C91" s="28">
        <v>217001</v>
      </c>
      <c r="D91" s="112" t="s">
        <v>9</v>
      </c>
      <c r="E91" s="112" t="s">
        <v>101</v>
      </c>
      <c r="F91" s="113">
        <v>222000</v>
      </c>
      <c r="G91" s="122"/>
      <c r="H91" s="122"/>
      <c r="I91" s="65"/>
      <c r="J91" s="35"/>
      <c r="K91" s="75"/>
      <c r="L91" s="49">
        <f t="shared" si="3"/>
        <v>5000</v>
      </c>
      <c r="M91" s="108"/>
    </row>
    <row r="92" spans="2:13" s="96" customFormat="1" ht="15" customHeight="1">
      <c r="B92" s="94" t="s">
        <v>101</v>
      </c>
      <c r="C92" s="111">
        <v>222001</v>
      </c>
      <c r="D92" s="112" t="s">
        <v>9</v>
      </c>
      <c r="E92" s="112" t="s">
        <v>101</v>
      </c>
      <c r="F92" s="113">
        <v>226000</v>
      </c>
      <c r="G92" s="122" t="s">
        <v>122</v>
      </c>
      <c r="H92" s="122" t="s">
        <v>122</v>
      </c>
      <c r="I92" s="65" t="s">
        <v>123</v>
      </c>
      <c r="J92" s="35" t="s">
        <v>348</v>
      </c>
      <c r="K92" s="75" t="s">
        <v>345</v>
      </c>
      <c r="L92" s="56">
        <f t="shared" si="3"/>
        <v>4000</v>
      </c>
      <c r="M92" s="108"/>
    </row>
    <row r="93" spans="2:13" s="96" customFormat="1" ht="15" customHeight="1">
      <c r="B93" s="109" t="s">
        <v>101</v>
      </c>
      <c r="C93" s="111">
        <v>226001</v>
      </c>
      <c r="D93" s="112" t="s">
        <v>9</v>
      </c>
      <c r="E93" s="112" t="s">
        <v>101</v>
      </c>
      <c r="F93" s="113">
        <v>230000</v>
      </c>
      <c r="G93" s="114"/>
      <c r="H93" s="114"/>
      <c r="I93" s="65"/>
      <c r="J93" s="35"/>
      <c r="K93" s="75"/>
      <c r="L93" s="49">
        <f t="shared" si="3"/>
        <v>4000</v>
      </c>
      <c r="M93" s="108"/>
    </row>
    <row r="94" spans="2:13" s="96" customFormat="1" ht="15" customHeight="1">
      <c r="B94" s="109" t="s">
        <v>101</v>
      </c>
      <c r="C94" s="28">
        <f>F93+1</f>
        <v>230001</v>
      </c>
      <c r="D94" s="29" t="s">
        <v>9</v>
      </c>
      <c r="E94" s="29" t="s">
        <v>101</v>
      </c>
      <c r="F94" s="31">
        <v>235000</v>
      </c>
      <c r="G94" s="32" t="s">
        <v>177</v>
      </c>
      <c r="H94" s="32" t="s">
        <v>126</v>
      </c>
      <c r="I94" s="65" t="s">
        <v>127</v>
      </c>
      <c r="J94" s="35" t="s">
        <v>296</v>
      </c>
      <c r="K94" s="36" t="s">
        <v>302</v>
      </c>
      <c r="L94" s="37">
        <f t="shared" si="3"/>
        <v>5000</v>
      </c>
      <c r="M94" s="108"/>
    </row>
    <row r="95" spans="2:13" s="96" customFormat="1" ht="15" customHeight="1">
      <c r="B95" s="109" t="s">
        <v>101</v>
      </c>
      <c r="C95" s="28">
        <f>F94+1</f>
        <v>235001</v>
      </c>
      <c r="D95" s="29" t="s">
        <v>9</v>
      </c>
      <c r="E95" s="29" t="s">
        <v>101</v>
      </c>
      <c r="F95" s="31">
        <v>240000</v>
      </c>
      <c r="G95" s="122"/>
      <c r="H95" s="122"/>
      <c r="I95" s="65"/>
      <c r="J95" s="35"/>
      <c r="K95" s="75"/>
      <c r="L95" s="49">
        <f t="shared" si="3"/>
        <v>5000</v>
      </c>
      <c r="M95" s="108"/>
    </row>
    <row r="96" spans="2:13" s="96" customFormat="1" ht="15" customHeight="1">
      <c r="B96" s="109" t="s">
        <v>101</v>
      </c>
      <c r="C96" s="28">
        <f>F95+1</f>
        <v>240001</v>
      </c>
      <c r="D96" s="29" t="s">
        <v>9</v>
      </c>
      <c r="E96" s="29" t="s">
        <v>101</v>
      </c>
      <c r="F96" s="31">
        <v>250000</v>
      </c>
      <c r="G96" s="32" t="s">
        <v>179</v>
      </c>
      <c r="H96" s="32" t="s">
        <v>126</v>
      </c>
      <c r="I96" s="65" t="s">
        <v>127</v>
      </c>
      <c r="J96" s="35" t="s">
        <v>319</v>
      </c>
      <c r="K96" s="36" t="s">
        <v>320</v>
      </c>
      <c r="L96" s="37">
        <f t="shared" si="3"/>
        <v>10000</v>
      </c>
      <c r="M96" s="108"/>
    </row>
    <row r="97" spans="2:13" s="96" customFormat="1" ht="15" customHeight="1">
      <c r="B97" s="109" t="s">
        <v>101</v>
      </c>
      <c r="C97" s="28">
        <v>250001</v>
      </c>
      <c r="D97" s="29" t="s">
        <v>9</v>
      </c>
      <c r="E97" s="29" t="s">
        <v>101</v>
      </c>
      <c r="F97" s="31">
        <f>C97+9999</f>
        <v>260000</v>
      </c>
      <c r="G97" s="122"/>
      <c r="H97" s="122"/>
      <c r="I97" s="65"/>
      <c r="J97" s="35"/>
      <c r="K97" s="75"/>
      <c r="L97" s="49">
        <f t="shared" si="3"/>
        <v>10000</v>
      </c>
      <c r="M97" s="108"/>
    </row>
    <row r="98" spans="2:13" s="96" customFormat="1" ht="15" customHeight="1">
      <c r="B98" s="109" t="s">
        <v>101</v>
      </c>
      <c r="C98" s="28">
        <v>260001</v>
      </c>
      <c r="D98" s="29" t="s">
        <v>9</v>
      </c>
      <c r="E98" s="29" t="s">
        <v>101</v>
      </c>
      <c r="F98" s="31">
        <f>C98+9999</f>
        <v>270000</v>
      </c>
      <c r="G98" s="114" t="s">
        <v>180</v>
      </c>
      <c r="H98" s="114" t="s">
        <v>129</v>
      </c>
      <c r="I98" s="65" t="s">
        <v>127</v>
      </c>
      <c r="J98" s="35" t="s">
        <v>297</v>
      </c>
      <c r="K98" s="36" t="s">
        <v>298</v>
      </c>
      <c r="L98" s="37">
        <f t="shared" si="3"/>
        <v>10000</v>
      </c>
      <c r="M98" s="108"/>
    </row>
    <row r="99" spans="1:13" s="96" customFormat="1" ht="15" customHeight="1">
      <c r="A99" s="26"/>
      <c r="B99" s="109" t="s">
        <v>101</v>
      </c>
      <c r="C99" s="28">
        <f>F98+1</f>
        <v>270001</v>
      </c>
      <c r="D99" s="29" t="s">
        <v>9</v>
      </c>
      <c r="E99" s="29" t="s">
        <v>101</v>
      </c>
      <c r="F99" s="31">
        <f>C99+9999</f>
        <v>280000</v>
      </c>
      <c r="G99" s="32"/>
      <c r="H99" s="44"/>
      <c r="I99" s="65"/>
      <c r="J99" s="35"/>
      <c r="K99" s="36"/>
      <c r="L99" s="49">
        <f t="shared" si="3"/>
        <v>10000</v>
      </c>
      <c r="M99" s="108"/>
    </row>
    <row r="100" spans="1:13" s="96" customFormat="1" ht="15" customHeight="1">
      <c r="A100" s="26"/>
      <c r="B100" s="109" t="s">
        <v>101</v>
      </c>
      <c r="C100" s="28">
        <f>F99+1</f>
        <v>280001</v>
      </c>
      <c r="D100" s="29" t="s">
        <v>9</v>
      </c>
      <c r="E100" s="29" t="s">
        <v>101</v>
      </c>
      <c r="F100" s="31">
        <f>C100+9999</f>
        <v>290000</v>
      </c>
      <c r="G100" s="114" t="s">
        <v>130</v>
      </c>
      <c r="H100" s="114" t="s">
        <v>130</v>
      </c>
      <c r="I100" s="65" t="s">
        <v>131</v>
      </c>
      <c r="J100" s="116" t="s">
        <v>264</v>
      </c>
      <c r="K100" s="75" t="s">
        <v>265</v>
      </c>
      <c r="L100" s="37">
        <f t="shared" si="3"/>
        <v>10000</v>
      </c>
      <c r="M100" s="108"/>
    </row>
    <row r="101" spans="2:13" s="26" customFormat="1" ht="15" customHeight="1">
      <c r="B101" s="109" t="s">
        <v>101</v>
      </c>
      <c r="C101" s="28">
        <f>F100+1</f>
        <v>290001</v>
      </c>
      <c r="D101" s="29" t="s">
        <v>9</v>
      </c>
      <c r="E101" s="29" t="s">
        <v>101</v>
      </c>
      <c r="F101" s="31">
        <f>C101+9999</f>
        <v>300000</v>
      </c>
      <c r="G101" s="114"/>
      <c r="H101" s="124"/>
      <c r="I101" s="115"/>
      <c r="J101" s="116"/>
      <c r="K101" s="225"/>
      <c r="L101" s="49">
        <f t="shared" si="3"/>
        <v>10000</v>
      </c>
      <c r="M101" s="48"/>
    </row>
    <row r="102" spans="2:14" s="26" customFormat="1" ht="15" customHeight="1">
      <c r="B102" s="109" t="s">
        <v>101</v>
      </c>
      <c r="C102" s="28">
        <f>F101+1</f>
        <v>300001</v>
      </c>
      <c r="D102" s="29" t="s">
        <v>9</v>
      </c>
      <c r="E102" s="29" t="s">
        <v>101</v>
      </c>
      <c r="F102" s="31">
        <v>310000</v>
      </c>
      <c r="G102" s="114" t="s">
        <v>134</v>
      </c>
      <c r="H102" s="124" t="s">
        <v>134</v>
      </c>
      <c r="I102" s="65" t="s">
        <v>135</v>
      </c>
      <c r="J102" s="35" t="s">
        <v>266</v>
      </c>
      <c r="K102" s="75" t="s">
        <v>267</v>
      </c>
      <c r="L102" s="37">
        <f t="shared" si="3"/>
        <v>10000</v>
      </c>
      <c r="M102" s="48"/>
      <c r="N102" s="48"/>
    </row>
    <row r="103" spans="2:15" s="26" customFormat="1" ht="12.75" customHeight="1">
      <c r="B103" s="109" t="s">
        <v>101</v>
      </c>
      <c r="C103" s="28">
        <f>F102+1</f>
        <v>310001</v>
      </c>
      <c r="D103" s="29" t="s">
        <v>9</v>
      </c>
      <c r="E103" s="29" t="s">
        <v>101</v>
      </c>
      <c r="F103" s="31">
        <f>C103+9999</f>
        <v>320000</v>
      </c>
      <c r="G103" s="114"/>
      <c r="H103" s="124"/>
      <c r="I103" s="65"/>
      <c r="J103" s="35"/>
      <c r="K103" s="36"/>
      <c r="L103" s="49">
        <f t="shared" si="3"/>
        <v>10000</v>
      </c>
      <c r="M103" s="48"/>
      <c r="N103" s="48"/>
      <c r="O103" s="48"/>
    </row>
    <row r="104" spans="2:15" s="26" customFormat="1" ht="12.75" customHeight="1">
      <c r="B104" s="109" t="s">
        <v>101</v>
      </c>
      <c r="C104" s="28">
        <v>320001</v>
      </c>
      <c r="D104" s="29" t="s">
        <v>9</v>
      </c>
      <c r="E104" s="29" t="s">
        <v>101</v>
      </c>
      <c r="F104" s="113">
        <v>335000</v>
      </c>
      <c r="G104" s="114" t="s">
        <v>138</v>
      </c>
      <c r="H104" s="114" t="s">
        <v>141</v>
      </c>
      <c r="I104" s="65" t="s">
        <v>142</v>
      </c>
      <c r="J104" s="106" t="s">
        <v>326</v>
      </c>
      <c r="K104" s="35" t="s">
        <v>327</v>
      </c>
      <c r="L104" s="37">
        <f t="shared" si="3"/>
        <v>15000</v>
      </c>
      <c r="M104" s="48"/>
      <c r="N104" s="48"/>
      <c r="O104" s="48"/>
    </row>
    <row r="105" spans="2:15" s="26" customFormat="1" ht="15" customHeight="1">
      <c r="B105" s="109" t="s">
        <v>101</v>
      </c>
      <c r="C105" s="28">
        <f>F104+1</f>
        <v>335001</v>
      </c>
      <c r="D105" s="29" t="s">
        <v>9</v>
      </c>
      <c r="E105" s="29" t="s">
        <v>101</v>
      </c>
      <c r="F105" s="113">
        <v>360000</v>
      </c>
      <c r="G105" s="114"/>
      <c r="H105" s="123"/>
      <c r="I105" s="115"/>
      <c r="J105" s="116" t="s">
        <v>321</v>
      </c>
      <c r="K105" s="36" t="s">
        <v>322</v>
      </c>
      <c r="L105" s="49">
        <f t="shared" si="3"/>
        <v>25000</v>
      </c>
      <c r="M105" s="125"/>
      <c r="N105" s="48"/>
      <c r="O105" s="48"/>
    </row>
    <row r="106" spans="2:15" s="26" customFormat="1" ht="15" customHeight="1">
      <c r="B106" s="92" t="s">
        <v>101</v>
      </c>
      <c r="C106" s="111">
        <v>360001</v>
      </c>
      <c r="D106" s="112" t="s">
        <v>9</v>
      </c>
      <c r="E106" s="112" t="s">
        <v>101</v>
      </c>
      <c r="F106" s="113">
        <v>380000</v>
      </c>
      <c r="G106" s="114" t="s">
        <v>144</v>
      </c>
      <c r="H106" s="114" t="s">
        <v>144</v>
      </c>
      <c r="I106" s="65" t="s">
        <v>145</v>
      </c>
      <c r="J106" s="35" t="s">
        <v>189</v>
      </c>
      <c r="K106" s="75" t="s">
        <v>250</v>
      </c>
      <c r="L106" s="56">
        <f t="shared" si="3"/>
        <v>20000</v>
      </c>
      <c r="M106" s="125"/>
      <c r="N106" s="48"/>
      <c r="O106" s="48"/>
    </row>
    <row r="107" spans="2:15" s="26" customFormat="1" ht="15" customHeight="1">
      <c r="B107" s="92" t="s">
        <v>101</v>
      </c>
      <c r="C107" s="111">
        <v>380001</v>
      </c>
      <c r="D107" s="112" t="s">
        <v>9</v>
      </c>
      <c r="E107" s="112" t="s">
        <v>101</v>
      </c>
      <c r="F107" s="113">
        <v>515000</v>
      </c>
      <c r="G107" s="113"/>
      <c r="H107" s="113"/>
      <c r="I107" s="65"/>
      <c r="J107" s="35"/>
      <c r="K107" s="36"/>
      <c r="L107" s="49">
        <f t="shared" si="3"/>
        <v>135000</v>
      </c>
      <c r="M107" s="48"/>
      <c r="N107" s="48"/>
      <c r="O107" s="48"/>
    </row>
    <row r="108" spans="2:15" s="26" customFormat="1" ht="15" customHeight="1">
      <c r="B108" s="92" t="s">
        <v>101</v>
      </c>
      <c r="C108" s="111">
        <v>515001</v>
      </c>
      <c r="D108" s="112" t="s">
        <v>9</v>
      </c>
      <c r="E108" s="112" t="s">
        <v>101</v>
      </c>
      <c r="F108" s="113">
        <v>525000</v>
      </c>
      <c r="G108" s="114" t="s">
        <v>146</v>
      </c>
      <c r="H108" s="114" t="s">
        <v>146</v>
      </c>
      <c r="I108" s="65" t="s">
        <v>147</v>
      </c>
      <c r="J108" s="35" t="s">
        <v>299</v>
      </c>
      <c r="K108" s="36" t="s">
        <v>300</v>
      </c>
      <c r="L108" s="56">
        <f t="shared" si="3"/>
        <v>10000</v>
      </c>
      <c r="M108" s="125"/>
      <c r="N108" s="48"/>
      <c r="O108" s="48"/>
    </row>
    <row r="109" spans="2:15" s="26" customFormat="1" ht="15" customHeight="1">
      <c r="B109" s="92" t="s">
        <v>101</v>
      </c>
      <c r="C109" s="111">
        <v>525001</v>
      </c>
      <c r="D109" s="112" t="s">
        <v>9</v>
      </c>
      <c r="E109" s="112" t="s">
        <v>101</v>
      </c>
      <c r="F109" s="113">
        <f>C109+9999</f>
        <v>535000</v>
      </c>
      <c r="G109" s="114"/>
      <c r="H109" s="114"/>
      <c r="I109" s="65"/>
      <c r="J109" s="35"/>
      <c r="K109" s="75"/>
      <c r="L109" s="49">
        <f t="shared" si="3"/>
        <v>10000</v>
      </c>
      <c r="M109" s="125"/>
      <c r="N109" s="48"/>
      <c r="O109" s="48"/>
    </row>
    <row r="110" spans="2:15" s="26" customFormat="1" ht="15" customHeight="1">
      <c r="B110" s="92" t="s">
        <v>101</v>
      </c>
      <c r="C110" s="111">
        <v>535001</v>
      </c>
      <c r="D110" s="112" t="s">
        <v>9</v>
      </c>
      <c r="E110" s="112" t="s">
        <v>101</v>
      </c>
      <c r="F110" s="113">
        <v>545000</v>
      </c>
      <c r="G110" s="114" t="s">
        <v>150</v>
      </c>
      <c r="H110" s="114" t="s">
        <v>150</v>
      </c>
      <c r="I110" s="65" t="s">
        <v>151</v>
      </c>
      <c r="J110" s="35" t="s">
        <v>268</v>
      </c>
      <c r="K110" s="75" t="s">
        <v>269</v>
      </c>
      <c r="L110" s="56">
        <f t="shared" si="3"/>
        <v>10000</v>
      </c>
      <c r="M110" s="125"/>
      <c r="N110" s="48"/>
      <c r="O110" s="48"/>
    </row>
    <row r="111" spans="2:15" s="26" customFormat="1" ht="15" customHeight="1">
      <c r="B111" s="92" t="s">
        <v>101</v>
      </c>
      <c r="C111" s="111">
        <v>545001</v>
      </c>
      <c r="D111" s="112" t="s">
        <v>9</v>
      </c>
      <c r="E111" s="112" t="s">
        <v>101</v>
      </c>
      <c r="F111" s="113">
        <v>550000</v>
      </c>
      <c r="G111" s="114"/>
      <c r="H111" s="114"/>
      <c r="I111" s="65"/>
      <c r="J111" s="35"/>
      <c r="K111" s="75"/>
      <c r="L111" s="49">
        <f t="shared" si="3"/>
        <v>5000</v>
      </c>
      <c r="M111" s="125"/>
      <c r="N111" s="48"/>
      <c r="O111" s="48"/>
    </row>
    <row r="112" spans="2:15" s="26" customFormat="1" ht="15" customHeight="1">
      <c r="B112" s="92" t="s">
        <v>101</v>
      </c>
      <c r="C112" s="111">
        <v>550001</v>
      </c>
      <c r="D112" s="112" t="s">
        <v>9</v>
      </c>
      <c r="E112" s="112" t="s">
        <v>101</v>
      </c>
      <c r="F112" s="113">
        <v>560000</v>
      </c>
      <c r="G112" s="114" t="s">
        <v>154</v>
      </c>
      <c r="H112" s="114" t="s">
        <v>154</v>
      </c>
      <c r="I112" s="65" t="s">
        <v>155</v>
      </c>
      <c r="J112" s="35" t="s">
        <v>156</v>
      </c>
      <c r="K112" s="75" t="s">
        <v>157</v>
      </c>
      <c r="L112" s="56">
        <f t="shared" si="3"/>
        <v>10000</v>
      </c>
      <c r="M112" s="125"/>
      <c r="N112" s="48"/>
      <c r="O112" s="48"/>
    </row>
    <row r="113" spans="1:15" s="26" customFormat="1" ht="15" customHeight="1">
      <c r="A113" s="137"/>
      <c r="B113" s="92" t="s">
        <v>101</v>
      </c>
      <c r="C113" s="111">
        <v>560001</v>
      </c>
      <c r="D113" s="112" t="s">
        <v>9</v>
      </c>
      <c r="E113" s="112" t="s">
        <v>101</v>
      </c>
      <c r="F113" s="113">
        <v>565000</v>
      </c>
      <c r="G113" s="114"/>
      <c r="H113" s="114"/>
      <c r="I113" s="65"/>
      <c r="J113" s="35"/>
      <c r="K113" s="75"/>
      <c r="L113" s="49">
        <f t="shared" si="3"/>
        <v>5000</v>
      </c>
      <c r="M113" s="125"/>
      <c r="N113" s="48"/>
      <c r="O113" s="48"/>
    </row>
    <row r="114" spans="2:13" s="26" customFormat="1" ht="15" customHeight="1">
      <c r="B114" s="92" t="s">
        <v>101</v>
      </c>
      <c r="C114" s="111">
        <v>565001</v>
      </c>
      <c r="D114" s="112" t="s">
        <v>9</v>
      </c>
      <c r="E114" s="112" t="s">
        <v>101</v>
      </c>
      <c r="F114" s="113">
        <v>580000</v>
      </c>
      <c r="G114" s="114" t="s">
        <v>331</v>
      </c>
      <c r="H114" s="114" t="s">
        <v>331</v>
      </c>
      <c r="I114" s="65" t="s">
        <v>332</v>
      </c>
      <c r="J114" s="35" t="s">
        <v>161</v>
      </c>
      <c r="K114" s="75" t="s">
        <v>162</v>
      </c>
      <c r="L114" s="56">
        <f t="shared" si="3"/>
        <v>15000</v>
      </c>
      <c r="M114" s="125"/>
    </row>
    <row r="115" spans="1:13" s="137" customFormat="1" ht="15" customHeight="1">
      <c r="A115" s="26"/>
      <c r="B115" s="92" t="s">
        <v>101</v>
      </c>
      <c r="C115" s="111">
        <v>580001</v>
      </c>
      <c r="D115" s="112" t="s">
        <v>9</v>
      </c>
      <c r="E115" s="112" t="s">
        <v>101</v>
      </c>
      <c r="F115" s="113">
        <v>645000</v>
      </c>
      <c r="G115" s="114"/>
      <c r="H115" s="114"/>
      <c r="I115" s="65"/>
      <c r="J115" s="35"/>
      <c r="K115" s="227"/>
      <c r="L115" s="49">
        <f t="shared" si="3"/>
        <v>65000</v>
      </c>
      <c r="M115" s="138"/>
    </row>
    <row r="116" spans="2:13" s="26" customFormat="1" ht="15" customHeight="1">
      <c r="B116" s="92" t="s">
        <v>101</v>
      </c>
      <c r="C116" s="111">
        <v>645001</v>
      </c>
      <c r="D116" s="112" t="s">
        <v>9</v>
      </c>
      <c r="E116" s="112" t="s">
        <v>101</v>
      </c>
      <c r="F116" s="113">
        <v>665000</v>
      </c>
      <c r="G116" s="114" t="s">
        <v>163</v>
      </c>
      <c r="H116" s="114" t="s">
        <v>163</v>
      </c>
      <c r="I116" s="65" t="s">
        <v>164</v>
      </c>
      <c r="J116" s="35" t="s">
        <v>270</v>
      </c>
      <c r="K116" s="75" t="s">
        <v>271</v>
      </c>
      <c r="L116" s="56">
        <f t="shared" si="3"/>
        <v>20000</v>
      </c>
      <c r="M116" s="125"/>
    </row>
    <row r="117" spans="2:13" s="26" customFormat="1" ht="15" customHeight="1">
      <c r="B117" s="92" t="s">
        <v>101</v>
      </c>
      <c r="C117" s="111">
        <v>665001</v>
      </c>
      <c r="D117" s="112" t="s">
        <v>9</v>
      </c>
      <c r="E117" s="112" t="s">
        <v>101</v>
      </c>
      <c r="F117" s="113">
        <v>787000</v>
      </c>
      <c r="G117" s="114"/>
      <c r="H117" s="114"/>
      <c r="I117" s="65"/>
      <c r="J117" s="35"/>
      <c r="K117" s="228"/>
      <c r="L117" s="49">
        <f t="shared" si="3"/>
        <v>122000</v>
      </c>
      <c r="M117" s="125"/>
    </row>
    <row r="118" spans="2:13" s="26" customFormat="1" ht="15" customHeight="1">
      <c r="B118" s="50" t="s">
        <v>101</v>
      </c>
      <c r="C118" s="51">
        <f>F117+1</f>
        <v>787001</v>
      </c>
      <c r="D118" s="52" t="s">
        <v>9</v>
      </c>
      <c r="E118" s="53" t="s">
        <v>101</v>
      </c>
      <c r="F118" s="54">
        <v>807000</v>
      </c>
      <c r="G118" s="251" t="s">
        <v>87</v>
      </c>
      <c r="H118" s="251" t="s">
        <v>87</v>
      </c>
      <c r="I118" s="233" t="s">
        <v>343</v>
      </c>
      <c r="J118" s="35" t="s">
        <v>326</v>
      </c>
      <c r="K118" s="36" t="s">
        <v>327</v>
      </c>
      <c r="L118" s="56">
        <f t="shared" si="3"/>
        <v>20000</v>
      </c>
      <c r="M118" s="125"/>
    </row>
    <row r="119" spans="2:13" s="26" customFormat="1" ht="15" customHeight="1">
      <c r="B119" s="127" t="s">
        <v>101</v>
      </c>
      <c r="C119" s="128">
        <v>807001</v>
      </c>
      <c r="D119" s="129" t="s">
        <v>9</v>
      </c>
      <c r="E119" s="129" t="s">
        <v>101</v>
      </c>
      <c r="F119" s="130">
        <v>999999</v>
      </c>
      <c r="G119" s="252"/>
      <c r="H119" s="252"/>
      <c r="I119" s="253"/>
      <c r="J119" s="35" t="s">
        <v>323</v>
      </c>
      <c r="K119" s="36" t="s">
        <v>324</v>
      </c>
      <c r="L119" s="49">
        <f t="shared" si="3"/>
        <v>192999</v>
      </c>
      <c r="M119" s="125"/>
    </row>
    <row r="120" spans="2:13" s="26" customFormat="1" ht="15" customHeight="1">
      <c r="B120" s="127"/>
      <c r="C120" s="128"/>
      <c r="D120" s="129"/>
      <c r="E120" s="129"/>
      <c r="F120" s="130"/>
      <c r="G120" s="254"/>
      <c r="H120" s="254"/>
      <c r="I120" s="255"/>
      <c r="J120" s="133"/>
      <c r="K120" s="229"/>
      <c r="L120" s="147"/>
      <c r="M120" s="125"/>
    </row>
    <row r="121" spans="2:13" s="26" customFormat="1" ht="15" customHeight="1">
      <c r="B121" s="149"/>
      <c r="C121" s="150"/>
      <c r="D121" s="151"/>
      <c r="E121" s="151"/>
      <c r="F121" s="150"/>
      <c r="G121" s="256"/>
      <c r="H121" s="256"/>
      <c r="I121" s="257"/>
      <c r="J121" s="151"/>
      <c r="K121" s="230"/>
      <c r="L121" s="154"/>
      <c r="M121" s="125"/>
    </row>
    <row r="122" spans="2:13" s="26" customFormat="1" ht="15" customHeight="1">
      <c r="B122" s="281" t="s">
        <v>176</v>
      </c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125"/>
    </row>
    <row r="123" spans="2:13" s="26" customFormat="1" ht="15" customHeight="1">
      <c r="B123" s="102"/>
      <c r="C123" s="101"/>
      <c r="D123" s="101"/>
      <c r="E123" s="102"/>
      <c r="F123" s="101"/>
      <c r="G123" s="103"/>
      <c r="H123" s="103"/>
      <c r="J123" s="106"/>
      <c r="K123" s="224"/>
      <c r="L123" s="107"/>
      <c r="M123" s="125"/>
    </row>
    <row r="124" spans="2:13" s="26" customFormat="1" ht="15" customHeight="1">
      <c r="B124" s="109" t="s">
        <v>165</v>
      </c>
      <c r="C124" s="28">
        <v>0</v>
      </c>
      <c r="D124" s="29" t="s">
        <v>9</v>
      </c>
      <c r="E124" s="155" t="s">
        <v>165</v>
      </c>
      <c r="F124" s="31">
        <f>C124+999999</f>
        <v>999999</v>
      </c>
      <c r="G124" s="44" t="s">
        <v>285</v>
      </c>
      <c r="H124" s="156"/>
      <c r="I124" s="65" t="s">
        <v>286</v>
      </c>
      <c r="J124" s="35"/>
      <c r="K124" s="36"/>
      <c r="L124" s="157">
        <f>F124-C124+1</f>
        <v>1000000</v>
      </c>
      <c r="M124" s="125"/>
    </row>
    <row r="125" spans="2:13" s="26" customFormat="1" ht="15" customHeight="1">
      <c r="B125" s="109"/>
      <c r="C125" s="28"/>
      <c r="D125" s="29"/>
      <c r="E125" s="155"/>
      <c r="F125" s="31"/>
      <c r="G125" s="166" t="s">
        <v>166</v>
      </c>
      <c r="H125" s="156"/>
      <c r="I125" s="48" t="s">
        <v>167</v>
      </c>
      <c r="J125" s="35"/>
      <c r="K125" s="36"/>
      <c r="L125" s="37"/>
      <c r="M125" s="125"/>
    </row>
    <row r="126" spans="2:13" s="26" customFormat="1" ht="15" customHeight="1">
      <c r="B126" s="109"/>
      <c r="C126" s="28"/>
      <c r="D126" s="29"/>
      <c r="E126" s="155"/>
      <c r="F126" s="31"/>
      <c r="G126" s="44" t="s">
        <v>289</v>
      </c>
      <c r="H126" s="156"/>
      <c r="I126" s="65" t="s">
        <v>330</v>
      </c>
      <c r="J126" s="35"/>
      <c r="K126" s="36"/>
      <c r="L126" s="37"/>
      <c r="M126" s="125"/>
    </row>
    <row r="127" spans="2:13" s="26" customFormat="1" ht="15" customHeight="1">
      <c r="B127" s="109"/>
      <c r="C127" s="28"/>
      <c r="D127" s="29"/>
      <c r="E127" s="155"/>
      <c r="F127" s="31"/>
      <c r="G127" s="44" t="s">
        <v>187</v>
      </c>
      <c r="H127" s="156"/>
      <c r="I127" s="65" t="s">
        <v>188</v>
      </c>
      <c r="J127" s="35"/>
      <c r="K127" s="36"/>
      <c r="L127" s="37"/>
      <c r="M127" s="125"/>
    </row>
    <row r="128" spans="2:13" s="26" customFormat="1" ht="15" customHeight="1">
      <c r="B128" s="109"/>
      <c r="C128" s="28"/>
      <c r="D128" s="29"/>
      <c r="E128" s="155"/>
      <c r="F128" s="31"/>
      <c r="G128" s="44" t="s">
        <v>168</v>
      </c>
      <c r="H128" s="156"/>
      <c r="I128" s="65" t="s">
        <v>169</v>
      </c>
      <c r="J128" s="35"/>
      <c r="K128" s="36"/>
      <c r="L128" s="37"/>
      <c r="M128" s="125"/>
    </row>
    <row r="129" spans="2:13" s="26" customFormat="1" ht="14.25" customHeight="1">
      <c r="B129" s="109"/>
      <c r="C129" s="28"/>
      <c r="D129" s="29"/>
      <c r="E129" s="155"/>
      <c r="F129" s="31"/>
      <c r="G129" s="44" t="s">
        <v>170</v>
      </c>
      <c r="H129" s="156"/>
      <c r="I129" s="65" t="s">
        <v>171</v>
      </c>
      <c r="J129" s="35"/>
      <c r="K129" s="36"/>
      <c r="L129" s="37"/>
      <c r="M129" s="125"/>
    </row>
    <row r="130" spans="2:13" s="26" customFormat="1" ht="14.25" customHeight="1">
      <c r="B130" s="109"/>
      <c r="C130" s="28"/>
      <c r="D130" s="29"/>
      <c r="E130" s="155"/>
      <c r="F130" s="31"/>
      <c r="G130" s="44" t="s">
        <v>304</v>
      </c>
      <c r="H130" s="156"/>
      <c r="I130" s="233" t="s">
        <v>315</v>
      </c>
      <c r="J130" s="35"/>
      <c r="K130" s="36"/>
      <c r="L130" s="37"/>
      <c r="M130" s="125"/>
    </row>
    <row r="131" spans="2:13" s="26" customFormat="1" ht="14.25" customHeight="1">
      <c r="B131" s="109"/>
      <c r="C131" s="28"/>
      <c r="D131" s="29"/>
      <c r="E131" s="155"/>
      <c r="F131" s="31"/>
      <c r="G131" s="44" t="s">
        <v>283</v>
      </c>
      <c r="H131" s="156"/>
      <c r="I131" s="65" t="s">
        <v>284</v>
      </c>
      <c r="J131" s="35"/>
      <c r="K131" s="36"/>
      <c r="L131" s="37"/>
      <c r="M131" s="125"/>
    </row>
    <row r="132" spans="2:13" s="26" customFormat="1" ht="14.25" customHeight="1">
      <c r="B132" s="109"/>
      <c r="C132" s="28"/>
      <c r="D132" s="29"/>
      <c r="E132" s="155"/>
      <c r="F132" s="31"/>
      <c r="G132" s="44" t="s">
        <v>281</v>
      </c>
      <c r="H132" s="156"/>
      <c r="I132" s="65" t="s">
        <v>282</v>
      </c>
      <c r="J132" s="35"/>
      <c r="K132" s="36"/>
      <c r="L132" s="37"/>
      <c r="M132" s="125"/>
    </row>
    <row r="133" spans="2:13" s="26" customFormat="1" ht="14.25" customHeight="1">
      <c r="B133" s="109"/>
      <c r="C133" s="28"/>
      <c r="D133" s="29"/>
      <c r="E133" s="155"/>
      <c r="F133" s="31"/>
      <c r="G133" s="44" t="s">
        <v>305</v>
      </c>
      <c r="H133" s="156"/>
      <c r="I133" s="233" t="s">
        <v>316</v>
      </c>
      <c r="J133" s="35"/>
      <c r="K133" s="36"/>
      <c r="L133" s="37"/>
      <c r="M133" s="125"/>
    </row>
    <row r="134" spans="2:13" s="26" customFormat="1" ht="14.25" customHeight="1">
      <c r="B134" s="109"/>
      <c r="C134" s="28"/>
      <c r="D134" s="29"/>
      <c r="E134" s="155"/>
      <c r="F134" s="31"/>
      <c r="G134" s="44" t="s">
        <v>240</v>
      </c>
      <c r="H134" s="156"/>
      <c r="I134" s="65" t="s">
        <v>241</v>
      </c>
      <c r="J134" s="35"/>
      <c r="K134" s="36"/>
      <c r="L134" s="37"/>
      <c r="M134" s="125"/>
    </row>
    <row r="135" spans="2:13" s="26" customFormat="1" ht="15" customHeight="1">
      <c r="B135" s="109"/>
      <c r="C135" s="28"/>
      <c r="D135" s="29"/>
      <c r="E135" s="155"/>
      <c r="F135" s="31"/>
      <c r="G135" s="44" t="s">
        <v>287</v>
      </c>
      <c r="H135" s="156"/>
      <c r="I135" s="65" t="s">
        <v>288</v>
      </c>
      <c r="J135" s="35"/>
      <c r="K135" s="36"/>
      <c r="L135" s="37"/>
      <c r="M135" s="125"/>
    </row>
    <row r="136" spans="2:13" s="26" customFormat="1" ht="15" customHeight="1">
      <c r="B136" s="109"/>
      <c r="C136" s="28"/>
      <c r="D136" s="29"/>
      <c r="E136" s="155"/>
      <c r="F136" s="31"/>
      <c r="G136" s="44"/>
      <c r="H136" s="44"/>
      <c r="I136" s="65"/>
      <c r="J136" s="35"/>
      <c r="K136" s="36"/>
      <c r="L136" s="37"/>
      <c r="M136" s="125"/>
    </row>
    <row r="137" spans="2:13" s="26" customFormat="1" ht="15" customHeight="1">
      <c r="B137" s="259" t="s">
        <v>195</v>
      </c>
      <c r="C137" s="260">
        <v>1</v>
      </c>
      <c r="D137" s="261" t="s">
        <v>9</v>
      </c>
      <c r="E137" s="262" t="s">
        <v>195</v>
      </c>
      <c r="F137" s="263">
        <v>25000</v>
      </c>
      <c r="G137" s="264" t="s">
        <v>239</v>
      </c>
      <c r="H137" s="264"/>
      <c r="I137" s="265" t="s">
        <v>196</v>
      </c>
      <c r="J137" s="266" t="s">
        <v>197</v>
      </c>
      <c r="K137" s="205"/>
      <c r="L137" s="178">
        <f>F137-C137+1</f>
        <v>25000</v>
      </c>
      <c r="M137" s="125"/>
    </row>
    <row r="138" spans="2:13" s="26" customFormat="1" ht="15" customHeight="1">
      <c r="B138" s="109"/>
      <c r="C138" s="28"/>
      <c r="D138" s="29"/>
      <c r="E138" s="155"/>
      <c r="F138" s="31"/>
      <c r="G138" s="44"/>
      <c r="H138" s="44"/>
      <c r="I138" s="65"/>
      <c r="J138" s="35"/>
      <c r="K138" s="36"/>
      <c r="L138" s="37"/>
      <c r="M138" s="125"/>
    </row>
    <row r="139" spans="2:13" s="26" customFormat="1" ht="15" customHeight="1">
      <c r="B139" s="182"/>
      <c r="C139" s="180"/>
      <c r="D139" s="181"/>
      <c r="E139" s="182"/>
      <c r="F139" s="180"/>
      <c r="G139" s="186"/>
      <c r="H139" s="186"/>
      <c r="I139" s="187"/>
      <c r="J139" s="188"/>
      <c r="K139" s="231"/>
      <c r="L139" s="189"/>
      <c r="M139" s="125"/>
    </row>
    <row r="140" spans="2:13" s="48" customFormat="1" ht="15" customHeight="1">
      <c r="B140" s="183"/>
      <c r="C140" s="184"/>
      <c r="D140" s="185"/>
      <c r="E140" s="183"/>
      <c r="F140" s="184"/>
      <c r="G140" s="166"/>
      <c r="H140" s="166"/>
      <c r="J140" s="38"/>
      <c r="K140" s="232"/>
      <c r="L140" s="172"/>
      <c r="M140" s="125"/>
    </row>
    <row r="141" spans="2:13" s="48" customFormat="1" ht="15" customHeight="1">
      <c r="B141" s="183"/>
      <c r="C141" s="184"/>
      <c r="D141" s="185"/>
      <c r="E141" s="183"/>
      <c r="F141" s="184"/>
      <c r="G141" s="166"/>
      <c r="H141" s="166"/>
      <c r="J141" s="38"/>
      <c r="K141" s="232"/>
      <c r="L141" s="172"/>
      <c r="M141" s="125"/>
    </row>
    <row r="142" spans="2:13" s="26" customFormat="1" ht="15" customHeight="1">
      <c r="B142" s="281" t="s">
        <v>198</v>
      </c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125"/>
    </row>
    <row r="143" spans="2:13" s="26" customFormat="1" ht="15" customHeight="1">
      <c r="B143" s="109" t="s">
        <v>96</v>
      </c>
      <c r="C143" s="28">
        <v>1</v>
      </c>
      <c r="D143" s="29" t="s">
        <v>9</v>
      </c>
      <c r="E143" s="109" t="s">
        <v>96</v>
      </c>
      <c r="F143" s="31">
        <v>999999</v>
      </c>
      <c r="G143" s="44" t="s">
        <v>306</v>
      </c>
      <c r="H143" s="98"/>
      <c r="I143" s="34" t="s">
        <v>219</v>
      </c>
      <c r="J143" s="35" t="s">
        <v>307</v>
      </c>
      <c r="K143" s="36" t="s">
        <v>99</v>
      </c>
      <c r="L143" s="37">
        <f>F143-C143+1</f>
        <v>999999</v>
      </c>
      <c r="M143" s="125"/>
    </row>
    <row r="144" spans="2:13" s="26" customFormat="1" ht="15" customHeight="1">
      <c r="B144" s="109" t="s">
        <v>199</v>
      </c>
      <c r="C144" s="28">
        <v>1</v>
      </c>
      <c r="D144" s="29" t="s">
        <v>9</v>
      </c>
      <c r="E144" s="109" t="s">
        <v>199</v>
      </c>
      <c r="F144" s="31">
        <v>999999</v>
      </c>
      <c r="G144" s="44" t="s">
        <v>221</v>
      </c>
      <c r="H144" s="98"/>
      <c r="I144" s="65" t="s">
        <v>222</v>
      </c>
      <c r="J144" s="35"/>
      <c r="K144" s="36"/>
      <c r="L144" s="37">
        <f>F144-C144+1</f>
        <v>999999</v>
      </c>
      <c r="M144" s="125"/>
    </row>
    <row r="145" spans="2:13" s="26" customFormat="1" ht="15" customHeight="1">
      <c r="B145" s="109" t="s">
        <v>100</v>
      </c>
      <c r="C145" s="28">
        <v>1</v>
      </c>
      <c r="D145" s="29" t="s">
        <v>9</v>
      </c>
      <c r="E145" s="109" t="s">
        <v>100</v>
      </c>
      <c r="F145" s="31">
        <v>999999</v>
      </c>
      <c r="G145" s="44" t="s">
        <v>306</v>
      </c>
      <c r="H145" s="98"/>
      <c r="I145" s="34" t="s">
        <v>220</v>
      </c>
      <c r="J145" s="35" t="s">
        <v>307</v>
      </c>
      <c r="K145" s="36" t="s">
        <v>99</v>
      </c>
      <c r="L145" s="37">
        <f>F145-C145+1</f>
        <v>999999</v>
      </c>
      <c r="M145" s="125"/>
    </row>
    <row r="146" spans="2:13" s="26" customFormat="1" ht="15" customHeight="1">
      <c r="B146" s="197" t="s">
        <v>100</v>
      </c>
      <c r="C146" s="173">
        <v>1</v>
      </c>
      <c r="D146" s="174" t="s">
        <v>9</v>
      </c>
      <c r="E146" s="197" t="s">
        <v>100</v>
      </c>
      <c r="F146" s="176">
        <v>999999</v>
      </c>
      <c r="G146" s="44"/>
      <c r="H146" s="98"/>
      <c r="I146" s="34" t="s">
        <v>244</v>
      </c>
      <c r="J146" s="35"/>
      <c r="K146" s="75" t="s">
        <v>245</v>
      </c>
      <c r="L146" s="37"/>
      <c r="M146" s="125"/>
    </row>
    <row r="147" spans="2:13" s="26" customFormat="1" ht="15" customHeight="1">
      <c r="B147" s="109" t="s">
        <v>200</v>
      </c>
      <c r="C147" s="28">
        <v>1</v>
      </c>
      <c r="D147" s="29" t="s">
        <v>9</v>
      </c>
      <c r="E147" s="109" t="s">
        <v>200</v>
      </c>
      <c r="F147" s="31">
        <v>999999</v>
      </c>
      <c r="G147" s="44" t="s">
        <v>306</v>
      </c>
      <c r="H147" s="98"/>
      <c r="I147" s="65" t="s">
        <v>223</v>
      </c>
      <c r="J147" s="35"/>
      <c r="K147" s="36"/>
      <c r="L147" s="37">
        <f aca="true" t="shared" si="5" ref="L147:L169">F147-C147+1</f>
        <v>999999</v>
      </c>
      <c r="M147" s="125"/>
    </row>
    <row r="148" spans="2:13" s="26" customFormat="1" ht="15" customHeight="1">
      <c r="B148" s="109" t="s">
        <v>165</v>
      </c>
      <c r="C148" s="28">
        <v>1</v>
      </c>
      <c r="D148" s="29" t="s">
        <v>9</v>
      </c>
      <c r="E148" s="109" t="s">
        <v>165</v>
      </c>
      <c r="F148" s="31">
        <v>999999</v>
      </c>
      <c r="G148" s="258" t="s">
        <v>32</v>
      </c>
      <c r="H148" s="98"/>
      <c r="I148" s="65" t="s">
        <v>224</v>
      </c>
      <c r="J148" s="35"/>
      <c r="K148" s="36"/>
      <c r="L148" s="37">
        <f t="shared" si="5"/>
        <v>999999</v>
      </c>
      <c r="M148" s="125"/>
    </row>
    <row r="149" spans="2:13" s="26" customFormat="1" ht="15" customHeight="1">
      <c r="B149" s="240" t="s">
        <v>201</v>
      </c>
      <c r="C149" s="241">
        <v>1</v>
      </c>
      <c r="D149" s="242" t="s">
        <v>9</v>
      </c>
      <c r="E149" s="240" t="s">
        <v>201</v>
      </c>
      <c r="F149" s="243">
        <v>999999</v>
      </c>
      <c r="G149" s="195"/>
      <c r="H149" s="196"/>
      <c r="I149" s="65"/>
      <c r="J149" s="35"/>
      <c r="K149" s="36"/>
      <c r="L149" s="37">
        <f t="shared" si="5"/>
        <v>999999</v>
      </c>
      <c r="M149" s="48"/>
    </row>
    <row r="150" spans="2:13" s="26" customFormat="1" ht="15" customHeight="1">
      <c r="B150" s="190" t="s">
        <v>211</v>
      </c>
      <c r="C150" s="28">
        <v>1</v>
      </c>
      <c r="D150" s="29" t="s">
        <v>9</v>
      </c>
      <c r="E150" s="190" t="s">
        <v>211</v>
      </c>
      <c r="F150" s="31">
        <v>999999</v>
      </c>
      <c r="G150" s="44" t="s">
        <v>225</v>
      </c>
      <c r="H150" s="98"/>
      <c r="I150" s="65" t="s">
        <v>226</v>
      </c>
      <c r="J150" s="35" t="s">
        <v>227</v>
      </c>
      <c r="K150" s="36"/>
      <c r="L150" s="37">
        <f t="shared" si="5"/>
        <v>999999</v>
      </c>
      <c r="M150" s="48"/>
    </row>
    <row r="151" spans="2:13" s="26" customFormat="1" ht="15" customHeight="1">
      <c r="B151" s="240" t="s">
        <v>202</v>
      </c>
      <c r="C151" s="241">
        <v>1</v>
      </c>
      <c r="D151" s="242" t="s">
        <v>9</v>
      </c>
      <c r="E151" s="240" t="s">
        <v>202</v>
      </c>
      <c r="F151" s="243">
        <v>999999</v>
      </c>
      <c r="G151" s="44"/>
      <c r="H151" s="98"/>
      <c r="I151" s="65"/>
      <c r="J151" s="35"/>
      <c r="K151" s="36"/>
      <c r="L151" s="37">
        <f t="shared" si="5"/>
        <v>999999</v>
      </c>
      <c r="M151" s="48"/>
    </row>
    <row r="152" spans="2:13" s="26" customFormat="1" ht="15" customHeight="1">
      <c r="B152" s="109" t="s">
        <v>203</v>
      </c>
      <c r="C152" s="28">
        <v>1</v>
      </c>
      <c r="D152" s="29" t="s">
        <v>9</v>
      </c>
      <c r="E152" s="109" t="s">
        <v>203</v>
      </c>
      <c r="F152" s="31">
        <v>999999</v>
      </c>
      <c r="G152" s="44" t="s">
        <v>225</v>
      </c>
      <c r="H152" s="98"/>
      <c r="I152" s="65" t="s">
        <v>228</v>
      </c>
      <c r="J152" s="35" t="s">
        <v>227</v>
      </c>
      <c r="K152" s="36"/>
      <c r="L152" s="37">
        <f t="shared" si="5"/>
        <v>999999</v>
      </c>
      <c r="M152" s="48"/>
    </row>
    <row r="153" spans="2:13" s="26" customFormat="1" ht="15" customHeight="1">
      <c r="B153" s="109" t="s">
        <v>204</v>
      </c>
      <c r="C153" s="28">
        <v>1</v>
      </c>
      <c r="D153" s="29" t="s">
        <v>9</v>
      </c>
      <c r="E153" s="109" t="s">
        <v>204</v>
      </c>
      <c r="F153" s="31">
        <v>999999</v>
      </c>
      <c r="G153" s="44" t="s">
        <v>306</v>
      </c>
      <c r="H153" s="98"/>
      <c r="I153" s="65" t="s">
        <v>229</v>
      </c>
      <c r="J153" s="35"/>
      <c r="K153" s="36"/>
      <c r="L153" s="37">
        <f t="shared" si="5"/>
        <v>999999</v>
      </c>
      <c r="M153" s="48"/>
    </row>
    <row r="154" spans="2:13" s="26" customFormat="1" ht="15" customHeight="1">
      <c r="B154" s="240" t="s">
        <v>205</v>
      </c>
      <c r="C154" s="241">
        <v>1</v>
      </c>
      <c r="D154" s="242" t="s">
        <v>9</v>
      </c>
      <c r="E154" s="240" t="s">
        <v>205</v>
      </c>
      <c r="F154" s="243">
        <v>999999</v>
      </c>
      <c r="G154" s="44"/>
      <c r="H154" s="98"/>
      <c r="I154" s="65"/>
      <c r="J154" s="35"/>
      <c r="K154" s="36"/>
      <c r="L154" s="37">
        <f t="shared" si="5"/>
        <v>999999</v>
      </c>
      <c r="M154" s="48"/>
    </row>
    <row r="155" spans="2:13" s="26" customFormat="1" ht="15" customHeight="1">
      <c r="B155" s="240" t="s">
        <v>206</v>
      </c>
      <c r="C155" s="241">
        <v>1</v>
      </c>
      <c r="D155" s="242" t="s">
        <v>9</v>
      </c>
      <c r="E155" s="240" t="s">
        <v>206</v>
      </c>
      <c r="F155" s="243">
        <v>999999</v>
      </c>
      <c r="G155" s="44"/>
      <c r="H155" s="98"/>
      <c r="I155" s="65"/>
      <c r="J155" s="35"/>
      <c r="K155" s="36"/>
      <c r="L155" s="37">
        <f t="shared" si="5"/>
        <v>999999</v>
      </c>
      <c r="M155" s="48"/>
    </row>
    <row r="156" spans="2:13" s="26" customFormat="1" ht="15" customHeight="1">
      <c r="B156" s="109" t="s">
        <v>207</v>
      </c>
      <c r="C156" s="28">
        <v>1</v>
      </c>
      <c r="D156" s="29" t="s">
        <v>9</v>
      </c>
      <c r="E156" s="109" t="s">
        <v>207</v>
      </c>
      <c r="F156" s="31">
        <v>999999</v>
      </c>
      <c r="G156" s="44" t="s">
        <v>225</v>
      </c>
      <c r="H156" s="98"/>
      <c r="I156" s="65" t="s">
        <v>230</v>
      </c>
      <c r="J156" s="35" t="s">
        <v>227</v>
      </c>
      <c r="K156" s="36"/>
      <c r="L156" s="37">
        <f t="shared" si="5"/>
        <v>999999</v>
      </c>
      <c r="M156" s="48"/>
    </row>
    <row r="157" spans="2:13" s="26" customFormat="1" ht="15" customHeight="1">
      <c r="B157" s="240" t="s">
        <v>208</v>
      </c>
      <c r="C157" s="241">
        <v>1</v>
      </c>
      <c r="D157" s="242" t="s">
        <v>9</v>
      </c>
      <c r="E157" s="240" t="s">
        <v>208</v>
      </c>
      <c r="F157" s="243">
        <v>999999</v>
      </c>
      <c r="G157" s="44"/>
      <c r="H157" s="98"/>
      <c r="I157" s="65"/>
      <c r="J157" s="35"/>
      <c r="K157" s="36"/>
      <c r="L157" s="37">
        <f t="shared" si="5"/>
        <v>999999</v>
      </c>
      <c r="M157" s="48"/>
    </row>
    <row r="158" spans="2:13" s="26" customFormat="1" ht="15" customHeight="1">
      <c r="B158" s="240" t="s">
        <v>209</v>
      </c>
      <c r="C158" s="241">
        <v>1</v>
      </c>
      <c r="D158" s="242" t="s">
        <v>9</v>
      </c>
      <c r="E158" s="240" t="s">
        <v>209</v>
      </c>
      <c r="F158" s="243">
        <v>999999</v>
      </c>
      <c r="G158" s="44"/>
      <c r="H158" s="98"/>
      <c r="I158" s="65"/>
      <c r="J158" s="35"/>
      <c r="K158" s="36"/>
      <c r="L158" s="37">
        <f t="shared" si="5"/>
        <v>999999</v>
      </c>
      <c r="M158" s="48"/>
    </row>
    <row r="159" spans="2:13" s="26" customFormat="1" ht="15" customHeight="1">
      <c r="B159" s="109" t="s">
        <v>210</v>
      </c>
      <c r="C159" s="28">
        <v>1</v>
      </c>
      <c r="D159" s="29" t="s">
        <v>9</v>
      </c>
      <c r="E159" s="109" t="s">
        <v>210</v>
      </c>
      <c r="F159" s="31">
        <v>999999</v>
      </c>
      <c r="G159" s="44" t="s">
        <v>60</v>
      </c>
      <c r="H159" s="98"/>
      <c r="I159" s="65" t="s">
        <v>234</v>
      </c>
      <c r="J159" s="35"/>
      <c r="K159" s="36"/>
      <c r="L159" s="37">
        <f t="shared" si="5"/>
        <v>999999</v>
      </c>
      <c r="M159" s="48"/>
    </row>
    <row r="160" spans="2:13" s="26" customFormat="1" ht="15" customHeight="1">
      <c r="B160" s="109" t="s">
        <v>212</v>
      </c>
      <c r="C160" s="28">
        <v>1</v>
      </c>
      <c r="D160" s="29" t="s">
        <v>9</v>
      </c>
      <c r="E160" s="109" t="s">
        <v>212</v>
      </c>
      <c r="F160" s="31">
        <v>999999</v>
      </c>
      <c r="G160" s="44" t="s">
        <v>60</v>
      </c>
      <c r="H160" s="98"/>
      <c r="I160" s="65" t="s">
        <v>235</v>
      </c>
      <c r="J160" s="35"/>
      <c r="K160" s="36"/>
      <c r="L160" s="37">
        <f t="shared" si="5"/>
        <v>999999</v>
      </c>
      <c r="M160" s="48"/>
    </row>
    <row r="161" spans="2:13" s="26" customFormat="1" ht="15" customHeight="1">
      <c r="B161" s="109" t="s">
        <v>101</v>
      </c>
      <c r="C161" s="28">
        <v>1</v>
      </c>
      <c r="D161" s="29" t="s">
        <v>9</v>
      </c>
      <c r="E161" s="109" t="s">
        <v>101</v>
      </c>
      <c r="F161" s="31">
        <v>999999</v>
      </c>
      <c r="G161" s="44"/>
      <c r="H161" s="98"/>
      <c r="I161" s="65" t="s">
        <v>236</v>
      </c>
      <c r="J161" s="35"/>
      <c r="K161" s="36"/>
      <c r="L161" s="37">
        <f t="shared" si="5"/>
        <v>999999</v>
      </c>
      <c r="M161" s="48"/>
    </row>
    <row r="162" spans="2:13" s="26" customFormat="1" ht="15" customHeight="1">
      <c r="B162" s="240" t="s">
        <v>213</v>
      </c>
      <c r="C162" s="241">
        <v>1</v>
      </c>
      <c r="D162" s="242" t="s">
        <v>9</v>
      </c>
      <c r="E162" s="240" t="s">
        <v>213</v>
      </c>
      <c r="F162" s="243">
        <v>999999</v>
      </c>
      <c r="G162" s="44"/>
      <c r="H162" s="98"/>
      <c r="I162" s="65"/>
      <c r="J162" s="35"/>
      <c r="K162" s="36"/>
      <c r="L162" s="37">
        <f t="shared" si="5"/>
        <v>999999</v>
      </c>
      <c r="M162" s="48"/>
    </row>
    <row r="163" spans="2:13" s="26" customFormat="1" ht="15" customHeight="1">
      <c r="B163" s="109" t="s">
        <v>195</v>
      </c>
      <c r="C163" s="28">
        <v>1</v>
      </c>
      <c r="D163" s="29" t="s">
        <v>9</v>
      </c>
      <c r="E163" s="109" t="s">
        <v>195</v>
      </c>
      <c r="F163" s="31">
        <v>999999</v>
      </c>
      <c r="G163" s="44"/>
      <c r="H163" s="98"/>
      <c r="I163" s="233" t="s">
        <v>233</v>
      </c>
      <c r="J163" s="35"/>
      <c r="K163" s="36"/>
      <c r="L163" s="37">
        <f t="shared" si="5"/>
        <v>999999</v>
      </c>
      <c r="M163" s="48"/>
    </row>
    <row r="164" spans="2:13" s="26" customFormat="1" ht="15" customHeight="1">
      <c r="B164" s="109" t="s">
        <v>214</v>
      </c>
      <c r="C164" s="28">
        <v>1</v>
      </c>
      <c r="D164" s="29" t="s">
        <v>9</v>
      </c>
      <c r="E164" s="109" t="s">
        <v>214</v>
      </c>
      <c r="F164" s="31">
        <v>999999</v>
      </c>
      <c r="G164" s="44"/>
      <c r="H164" s="98"/>
      <c r="I164" s="47" t="s">
        <v>274</v>
      </c>
      <c r="J164" s="35"/>
      <c r="K164" s="36"/>
      <c r="L164" s="37">
        <f t="shared" si="5"/>
        <v>999999</v>
      </c>
      <c r="M164" s="48"/>
    </row>
    <row r="165" spans="2:13" s="26" customFormat="1" ht="15" customHeight="1">
      <c r="B165" s="109" t="s">
        <v>16</v>
      </c>
      <c r="C165" s="28">
        <v>1</v>
      </c>
      <c r="D165" s="29" t="s">
        <v>9</v>
      </c>
      <c r="E165" s="109" t="s">
        <v>16</v>
      </c>
      <c r="F165" s="31">
        <v>999999</v>
      </c>
      <c r="G165" s="44"/>
      <c r="H165" s="98"/>
      <c r="I165" s="65" t="s">
        <v>238</v>
      </c>
      <c r="J165" s="35"/>
      <c r="K165" s="36"/>
      <c r="L165" s="37">
        <f t="shared" si="5"/>
        <v>999999</v>
      </c>
      <c r="M165" s="48"/>
    </row>
    <row r="166" spans="2:13" s="26" customFormat="1" ht="15" customHeight="1">
      <c r="B166" s="240" t="s">
        <v>215</v>
      </c>
      <c r="C166" s="241">
        <v>1</v>
      </c>
      <c r="D166" s="242" t="s">
        <v>9</v>
      </c>
      <c r="E166" s="240" t="s">
        <v>215</v>
      </c>
      <c r="F166" s="243">
        <v>999999</v>
      </c>
      <c r="G166" s="44"/>
      <c r="H166" s="98"/>
      <c r="I166" s="65"/>
      <c r="J166" s="35"/>
      <c r="K166" s="36"/>
      <c r="L166" s="37">
        <f t="shared" si="5"/>
        <v>999999</v>
      </c>
      <c r="M166" s="48"/>
    </row>
    <row r="167" spans="2:13" s="26" customFormat="1" ht="15" customHeight="1">
      <c r="B167" s="109" t="s">
        <v>8</v>
      </c>
      <c r="C167" s="28">
        <v>1</v>
      </c>
      <c r="D167" s="29" t="s">
        <v>9</v>
      </c>
      <c r="E167" s="109" t="s">
        <v>8</v>
      </c>
      <c r="F167" s="31">
        <v>999999</v>
      </c>
      <c r="G167" s="44" t="s">
        <v>306</v>
      </c>
      <c r="H167" s="98"/>
      <c r="I167" s="65" t="s">
        <v>231</v>
      </c>
      <c r="J167" s="35"/>
      <c r="K167" s="36"/>
      <c r="L167" s="37">
        <f t="shared" si="5"/>
        <v>999999</v>
      </c>
      <c r="M167" s="48"/>
    </row>
    <row r="168" spans="2:13" s="26" customFormat="1" ht="15" customHeight="1">
      <c r="B168" s="109" t="s">
        <v>216</v>
      </c>
      <c r="C168" s="28">
        <v>1</v>
      </c>
      <c r="D168" s="29" t="s">
        <v>9</v>
      </c>
      <c r="E168" s="109" t="s">
        <v>216</v>
      </c>
      <c r="F168" s="31">
        <v>999999</v>
      </c>
      <c r="G168" s="44" t="s">
        <v>60</v>
      </c>
      <c r="H168" s="98"/>
      <c r="I168" s="65" t="s">
        <v>232</v>
      </c>
      <c r="J168" s="35"/>
      <c r="K168" s="36"/>
      <c r="L168" s="37">
        <f t="shared" si="5"/>
        <v>999999</v>
      </c>
      <c r="M168" s="48"/>
    </row>
    <row r="169" spans="2:13" s="26" customFormat="1" ht="15" customHeight="1">
      <c r="B169" s="109" t="s">
        <v>217</v>
      </c>
      <c r="C169" s="28">
        <v>1</v>
      </c>
      <c r="D169" s="29" t="s">
        <v>9</v>
      </c>
      <c r="E169" s="109" t="s">
        <v>217</v>
      </c>
      <c r="F169" s="31">
        <v>999999</v>
      </c>
      <c r="G169" s="44" t="s">
        <v>306</v>
      </c>
      <c r="H169" s="98"/>
      <c r="I169" s="34" t="s">
        <v>218</v>
      </c>
      <c r="J169" s="35" t="s">
        <v>307</v>
      </c>
      <c r="K169" s="36" t="s">
        <v>99</v>
      </c>
      <c r="L169" s="37">
        <f t="shared" si="5"/>
        <v>999999</v>
      </c>
      <c r="M169" s="48"/>
    </row>
    <row r="170" spans="2:13" s="26" customFormat="1" ht="15" customHeight="1">
      <c r="B170" s="158"/>
      <c r="C170" s="159"/>
      <c r="D170" s="160"/>
      <c r="E170" s="102"/>
      <c r="F170" s="100"/>
      <c r="G170" s="103"/>
      <c r="H170" s="103"/>
      <c r="J170" s="106"/>
      <c r="K170" s="224"/>
      <c r="L170" s="107"/>
      <c r="M170" s="48"/>
    </row>
    <row r="171" spans="2:13" s="26" customFormat="1" ht="15" customHeight="1">
      <c r="B171" s="160"/>
      <c r="C171" s="159"/>
      <c r="D171" s="158"/>
      <c r="E171" s="102"/>
      <c r="F171" s="100"/>
      <c r="G171" s="103"/>
      <c r="H171" s="103"/>
      <c r="I171" s="161"/>
      <c r="J171" s="106"/>
      <c r="K171" s="224"/>
      <c r="L171" s="107"/>
      <c r="M171" s="48"/>
    </row>
    <row r="172" spans="2:13" s="26" customFormat="1" ht="15" customHeight="1">
      <c r="B172" s="159"/>
      <c r="C172" s="159"/>
      <c r="D172" s="159"/>
      <c r="E172" s="159"/>
      <c r="F172" s="167"/>
      <c r="G172" s="168"/>
      <c r="H172" s="168"/>
      <c r="I172" s="48"/>
      <c r="J172" s="38"/>
      <c r="K172" s="232"/>
      <c r="L172" s="99"/>
      <c r="M172" s="48"/>
    </row>
    <row r="173" spans="2:13" s="26" customFormat="1" ht="12.75" customHeight="1">
      <c r="B173" s="159"/>
      <c r="C173" s="159"/>
      <c r="D173" s="159"/>
      <c r="E173" s="159"/>
      <c r="F173" s="167"/>
      <c r="G173" s="168"/>
      <c r="H173" s="168"/>
      <c r="I173" s="48"/>
      <c r="J173" s="38"/>
      <c r="K173" s="232"/>
      <c r="L173" s="99"/>
      <c r="M173" s="48"/>
    </row>
    <row r="174" spans="2:13" s="26" customFormat="1" ht="12.75" customHeight="1">
      <c r="B174" s="159"/>
      <c r="C174" s="159"/>
      <c r="D174" s="159"/>
      <c r="E174" s="159"/>
      <c r="F174" s="169"/>
      <c r="G174" s="170"/>
      <c r="H174" s="171"/>
      <c r="I174" s="48"/>
      <c r="J174" s="38"/>
      <c r="K174" s="232"/>
      <c r="L174" s="172"/>
      <c r="M174" s="48"/>
    </row>
    <row r="175" spans="2:13" s="26" customFormat="1" ht="12.75" customHeight="1">
      <c r="B175" s="159"/>
      <c r="C175" s="159"/>
      <c r="D175" s="159"/>
      <c r="E175" s="159"/>
      <c r="F175" s="169"/>
      <c r="G175" s="170"/>
      <c r="H175" s="171"/>
      <c r="I175" s="48"/>
      <c r="J175" s="38"/>
      <c r="K175" s="232"/>
      <c r="L175" s="172"/>
      <c r="M175" s="48"/>
    </row>
    <row r="176" spans="2:13" s="26" customFormat="1" ht="12.75" customHeight="1">
      <c r="B176" s="159"/>
      <c r="C176" s="159"/>
      <c r="D176" s="159"/>
      <c r="E176" s="159"/>
      <c r="F176" s="169"/>
      <c r="G176" s="170"/>
      <c r="H176" s="171"/>
      <c r="I176" s="48"/>
      <c r="J176" s="38"/>
      <c r="K176" s="232"/>
      <c r="L176" s="172"/>
      <c r="M176" s="48"/>
    </row>
    <row r="177" spans="2:13" s="26" customFormat="1" ht="12.75" customHeight="1">
      <c r="B177" s="159"/>
      <c r="C177" s="159"/>
      <c r="D177" s="159"/>
      <c r="E177" s="159"/>
      <c r="F177" s="167"/>
      <c r="G177" s="168"/>
      <c r="H177" s="168"/>
      <c r="I177" s="48"/>
      <c r="J177" s="38"/>
      <c r="K177" s="232"/>
      <c r="L177" s="99"/>
      <c r="M177" s="48"/>
    </row>
    <row r="178" spans="2:13" s="26" customFormat="1" ht="12.75" customHeight="1">
      <c r="B178" s="159"/>
      <c r="C178" s="159"/>
      <c r="D178" s="159"/>
      <c r="E178" s="159"/>
      <c r="F178" s="159"/>
      <c r="G178" s="162"/>
      <c r="H178" s="162"/>
      <c r="J178" s="106"/>
      <c r="K178" s="224"/>
      <c r="L178" s="160"/>
      <c r="M178" s="48"/>
    </row>
    <row r="179" spans="2:13" s="26" customFormat="1" ht="12.75" customHeight="1">
      <c r="B179" s="159"/>
      <c r="C179" s="159"/>
      <c r="D179" s="159"/>
      <c r="E179" s="159"/>
      <c r="F179" s="159"/>
      <c r="G179" s="162"/>
      <c r="H179" s="162"/>
      <c r="J179" s="106"/>
      <c r="K179" s="224"/>
      <c r="L179" s="160"/>
      <c r="M179" s="48"/>
    </row>
    <row r="180" spans="2:13" s="26" customFormat="1" ht="12.75" customHeight="1">
      <c r="B180" s="159"/>
      <c r="C180" s="159"/>
      <c r="D180" s="159"/>
      <c r="E180" s="159"/>
      <c r="F180" s="159"/>
      <c r="G180" s="162"/>
      <c r="H180" s="162"/>
      <c r="J180" s="106"/>
      <c r="K180" s="224"/>
      <c r="L180" s="160"/>
      <c r="M180" s="48"/>
    </row>
    <row r="181" spans="2:13" s="26" customFormat="1" ht="12.75" customHeight="1">
      <c r="B181" s="159"/>
      <c r="C181" s="159"/>
      <c r="D181" s="159"/>
      <c r="E181" s="159"/>
      <c r="F181" s="159"/>
      <c r="G181" s="162"/>
      <c r="H181" s="162"/>
      <c r="J181" s="106"/>
      <c r="K181" s="224"/>
      <c r="L181" s="160"/>
      <c r="M181" s="48"/>
    </row>
    <row r="182" spans="2:13" s="26" customFormat="1" ht="12.75" customHeight="1">
      <c r="B182" s="159"/>
      <c r="C182" s="159"/>
      <c r="D182" s="159"/>
      <c r="E182" s="159"/>
      <c r="F182" s="159"/>
      <c r="G182" s="162"/>
      <c r="H182" s="162"/>
      <c r="J182" s="106"/>
      <c r="K182" s="224"/>
      <c r="L182" s="160"/>
      <c r="M182" s="48"/>
    </row>
    <row r="183" spans="2:13" s="26" customFormat="1" ht="12.75" customHeight="1">
      <c r="B183" s="159"/>
      <c r="C183" s="159"/>
      <c r="D183" s="159"/>
      <c r="E183" s="159"/>
      <c r="F183" s="159"/>
      <c r="G183" s="162"/>
      <c r="H183" s="162"/>
      <c r="J183" s="106"/>
      <c r="K183" s="224"/>
      <c r="L183" s="160"/>
      <c r="M183" s="48"/>
    </row>
    <row r="184" spans="2:13" s="26" customFormat="1" ht="12.75" customHeight="1">
      <c r="B184" s="159"/>
      <c r="C184" s="159"/>
      <c r="D184" s="159"/>
      <c r="E184" s="159"/>
      <c r="F184" s="159"/>
      <c r="G184" s="162"/>
      <c r="H184" s="162"/>
      <c r="J184" s="106"/>
      <c r="K184" s="224"/>
      <c r="L184" s="160"/>
      <c r="M184" s="48"/>
    </row>
    <row r="185" spans="2:13" s="26" customFormat="1" ht="12.75" customHeight="1">
      <c r="B185" s="159"/>
      <c r="C185" s="159"/>
      <c r="D185" s="159"/>
      <c r="E185" s="159"/>
      <c r="F185" s="159"/>
      <c r="G185" s="162"/>
      <c r="H185" s="162"/>
      <c r="J185" s="106"/>
      <c r="K185" s="224"/>
      <c r="L185" s="160"/>
      <c r="M185" s="48"/>
    </row>
    <row r="186" spans="2:13" s="26" customFormat="1" ht="12.75" customHeight="1">
      <c r="B186" s="159"/>
      <c r="C186" s="159"/>
      <c r="D186" s="159"/>
      <c r="E186" s="159"/>
      <c r="F186" s="159"/>
      <c r="G186" s="162"/>
      <c r="H186" s="162"/>
      <c r="J186" s="106"/>
      <c r="K186" s="224"/>
      <c r="L186" s="160"/>
      <c r="M186" s="48"/>
    </row>
    <row r="187" spans="2:13" s="26" customFormat="1" ht="12.75" customHeight="1">
      <c r="B187" s="159"/>
      <c r="C187" s="159"/>
      <c r="D187" s="159"/>
      <c r="E187" s="159"/>
      <c r="F187" s="159"/>
      <c r="G187" s="162"/>
      <c r="H187" s="162"/>
      <c r="J187" s="106"/>
      <c r="K187" s="224"/>
      <c r="L187" s="160"/>
      <c r="M187" s="48"/>
    </row>
    <row r="188" spans="2:13" s="26" customFormat="1" ht="12.75" customHeight="1">
      <c r="B188" s="159"/>
      <c r="C188" s="159"/>
      <c r="D188" s="159"/>
      <c r="E188" s="159"/>
      <c r="F188" s="159"/>
      <c r="G188" s="162"/>
      <c r="H188" s="162"/>
      <c r="J188" s="106"/>
      <c r="K188" s="224"/>
      <c r="L188" s="160"/>
      <c r="M188" s="48"/>
    </row>
    <row r="189" spans="2:13" s="26" customFormat="1" ht="12.75" customHeight="1">
      <c r="B189" s="159"/>
      <c r="C189" s="159"/>
      <c r="D189" s="159"/>
      <c r="E189" s="159"/>
      <c r="F189" s="159"/>
      <c r="G189" s="162"/>
      <c r="H189" s="162"/>
      <c r="J189" s="106"/>
      <c r="K189" s="224"/>
      <c r="L189" s="160"/>
      <c r="M189" s="48"/>
    </row>
    <row r="190" spans="2:13" s="26" customFormat="1" ht="12.75" customHeight="1">
      <c r="B190" s="159"/>
      <c r="C190" s="159"/>
      <c r="D190" s="159"/>
      <c r="E190" s="159"/>
      <c r="F190" s="159"/>
      <c r="G190" s="162"/>
      <c r="H190" s="162"/>
      <c r="J190" s="106"/>
      <c r="K190" s="224"/>
      <c r="L190" s="160"/>
      <c r="M190" s="48"/>
    </row>
    <row r="191" spans="2:13" s="26" customFormat="1" ht="12.75" customHeight="1">
      <c r="B191" s="159"/>
      <c r="C191" s="159"/>
      <c r="D191" s="159"/>
      <c r="E191" s="159"/>
      <c r="F191" s="159"/>
      <c r="G191" s="162"/>
      <c r="H191" s="162"/>
      <c r="J191" s="106"/>
      <c r="K191" s="224"/>
      <c r="L191" s="160"/>
      <c r="M191" s="48"/>
    </row>
    <row r="192" spans="2:13" s="26" customFormat="1" ht="12.75" customHeight="1">
      <c r="B192" s="159"/>
      <c r="C192" s="159"/>
      <c r="D192" s="159"/>
      <c r="E192" s="159"/>
      <c r="F192" s="159"/>
      <c r="G192" s="162"/>
      <c r="H192" s="162"/>
      <c r="J192" s="106"/>
      <c r="K192" s="224"/>
      <c r="L192" s="160"/>
      <c r="M192" s="48"/>
    </row>
    <row r="193" spans="2:13" s="26" customFormat="1" ht="12.75" customHeight="1">
      <c r="B193" s="159"/>
      <c r="C193" s="159"/>
      <c r="D193" s="159"/>
      <c r="E193" s="159"/>
      <c r="F193" s="159"/>
      <c r="G193" s="162"/>
      <c r="H193" s="162"/>
      <c r="J193" s="106"/>
      <c r="K193" s="224"/>
      <c r="L193" s="160"/>
      <c r="M193" s="48"/>
    </row>
    <row r="194" spans="2:13" s="26" customFormat="1" ht="12.75" customHeight="1">
      <c r="B194" s="159"/>
      <c r="C194" s="159"/>
      <c r="D194" s="159"/>
      <c r="E194" s="159"/>
      <c r="F194" s="159"/>
      <c r="G194" s="162"/>
      <c r="H194" s="162"/>
      <c r="J194" s="106"/>
      <c r="K194" s="224"/>
      <c r="L194" s="160"/>
      <c r="M194" s="48"/>
    </row>
    <row r="195" spans="2:13" s="26" customFormat="1" ht="12.75" customHeight="1">
      <c r="B195" s="159"/>
      <c r="C195" s="159"/>
      <c r="D195" s="159"/>
      <c r="E195" s="159"/>
      <c r="F195" s="159"/>
      <c r="G195" s="162"/>
      <c r="H195" s="162"/>
      <c r="J195" s="106"/>
      <c r="K195" s="224"/>
      <c r="L195" s="160"/>
      <c r="M195" s="48"/>
    </row>
    <row r="196" spans="2:13" s="26" customFormat="1" ht="12.75" customHeight="1">
      <c r="B196" s="159"/>
      <c r="C196" s="159"/>
      <c r="D196" s="159"/>
      <c r="E196" s="159"/>
      <c r="F196" s="159"/>
      <c r="G196" s="162"/>
      <c r="H196" s="162"/>
      <c r="J196" s="106"/>
      <c r="K196" s="224"/>
      <c r="L196" s="160"/>
      <c r="M196" s="48"/>
    </row>
    <row r="197" spans="2:13" s="26" customFormat="1" ht="12.75" customHeight="1">
      <c r="B197" s="159"/>
      <c r="C197" s="159"/>
      <c r="D197" s="159"/>
      <c r="E197" s="159"/>
      <c r="F197" s="159"/>
      <c r="G197" s="162"/>
      <c r="H197" s="162"/>
      <c r="J197" s="106"/>
      <c r="K197" s="224"/>
      <c r="L197" s="160"/>
      <c r="M197" s="48"/>
    </row>
    <row r="198" spans="2:13" s="26" customFormat="1" ht="12.75" customHeight="1">
      <c r="B198" s="159"/>
      <c r="C198" s="159"/>
      <c r="D198" s="159"/>
      <c r="E198" s="159"/>
      <c r="F198" s="159"/>
      <c r="G198" s="162"/>
      <c r="H198" s="162"/>
      <c r="J198" s="106"/>
      <c r="K198" s="224"/>
      <c r="L198" s="160"/>
      <c r="M198" s="48"/>
    </row>
    <row r="199" spans="2:13" s="26" customFormat="1" ht="12.75" customHeight="1">
      <c r="B199" s="159"/>
      <c r="C199" s="159"/>
      <c r="D199" s="159"/>
      <c r="E199" s="159"/>
      <c r="F199" s="159"/>
      <c r="G199" s="162"/>
      <c r="H199" s="162"/>
      <c r="J199" s="106"/>
      <c r="K199" s="224"/>
      <c r="L199" s="160"/>
      <c r="M199" s="48"/>
    </row>
    <row r="200" spans="2:13" s="26" customFormat="1" ht="12.75" customHeight="1">
      <c r="B200" s="159"/>
      <c r="C200" s="159"/>
      <c r="D200" s="159"/>
      <c r="E200" s="159"/>
      <c r="F200" s="159"/>
      <c r="G200" s="162"/>
      <c r="H200" s="162"/>
      <c r="J200" s="106"/>
      <c r="K200" s="224"/>
      <c r="L200" s="160"/>
      <c r="M200" s="48"/>
    </row>
    <row r="201" spans="2:13" s="26" customFormat="1" ht="12.75" customHeight="1">
      <c r="B201" s="159"/>
      <c r="C201" s="159"/>
      <c r="D201" s="159"/>
      <c r="E201" s="159"/>
      <c r="F201" s="159"/>
      <c r="G201" s="162"/>
      <c r="H201" s="162"/>
      <c r="J201" s="106"/>
      <c r="K201" s="224"/>
      <c r="L201" s="160"/>
      <c r="M201" s="48"/>
    </row>
    <row r="202" spans="2:13" s="26" customFormat="1" ht="12.75" customHeight="1">
      <c r="B202" s="159"/>
      <c r="C202" s="159"/>
      <c r="D202" s="159"/>
      <c r="E202" s="159"/>
      <c r="F202" s="159"/>
      <c r="G202" s="162"/>
      <c r="H202" s="162"/>
      <c r="J202" s="106"/>
      <c r="K202" s="224"/>
      <c r="L202" s="160"/>
      <c r="M202" s="48"/>
    </row>
    <row r="203" spans="2:13" s="26" customFormat="1" ht="12.75" customHeight="1">
      <c r="B203" s="159"/>
      <c r="C203" s="159"/>
      <c r="D203" s="159"/>
      <c r="E203" s="159"/>
      <c r="F203" s="159"/>
      <c r="G203" s="162"/>
      <c r="H203" s="162"/>
      <c r="J203" s="106"/>
      <c r="K203" s="224"/>
      <c r="L203" s="160"/>
      <c r="M203" s="48"/>
    </row>
    <row r="204" spans="2:13" s="26" customFormat="1" ht="12.75" customHeight="1">
      <c r="B204" s="159"/>
      <c r="C204" s="159"/>
      <c r="D204" s="159"/>
      <c r="E204" s="159"/>
      <c r="F204" s="159"/>
      <c r="G204" s="162"/>
      <c r="H204" s="162"/>
      <c r="J204" s="106"/>
      <c r="K204" s="224"/>
      <c r="L204" s="160"/>
      <c r="M204" s="48"/>
    </row>
    <row r="205" spans="2:13" s="26" customFormat="1" ht="12.75" customHeight="1">
      <c r="B205" s="159"/>
      <c r="C205" s="159"/>
      <c r="D205" s="159"/>
      <c r="E205" s="159"/>
      <c r="F205" s="159"/>
      <c r="G205" s="162"/>
      <c r="H205" s="162"/>
      <c r="J205" s="106"/>
      <c r="K205" s="224"/>
      <c r="L205" s="160"/>
      <c r="M205" s="48"/>
    </row>
    <row r="206" spans="2:13" s="26" customFormat="1" ht="12.75" customHeight="1">
      <c r="B206" s="159"/>
      <c r="C206" s="159"/>
      <c r="D206" s="159"/>
      <c r="E206" s="159"/>
      <c r="F206" s="159"/>
      <c r="G206" s="162"/>
      <c r="H206" s="162"/>
      <c r="J206" s="106"/>
      <c r="K206" s="224"/>
      <c r="L206" s="160"/>
      <c r="M206" s="48"/>
    </row>
    <row r="207" spans="2:13" s="26" customFormat="1" ht="12.75" customHeight="1">
      <c r="B207" s="159"/>
      <c r="C207" s="159"/>
      <c r="D207" s="159"/>
      <c r="E207" s="159"/>
      <c r="F207" s="159"/>
      <c r="G207" s="162"/>
      <c r="H207" s="162"/>
      <c r="J207" s="106"/>
      <c r="K207" s="224"/>
      <c r="L207" s="160"/>
      <c r="M207" s="48"/>
    </row>
    <row r="208" spans="2:13" s="26" customFormat="1" ht="12.75" customHeight="1">
      <c r="B208" s="159"/>
      <c r="C208" s="159"/>
      <c r="D208" s="159"/>
      <c r="E208" s="159"/>
      <c r="F208" s="159"/>
      <c r="G208" s="162"/>
      <c r="H208" s="162"/>
      <c r="J208" s="106"/>
      <c r="K208" s="224"/>
      <c r="L208" s="160"/>
      <c r="M208" s="48"/>
    </row>
    <row r="209" spans="2:13" s="26" customFormat="1" ht="12.75" customHeight="1">
      <c r="B209" s="159"/>
      <c r="C209" s="159"/>
      <c r="D209" s="159"/>
      <c r="E209" s="159"/>
      <c r="F209" s="159"/>
      <c r="G209" s="162"/>
      <c r="H209" s="162"/>
      <c r="J209" s="106"/>
      <c r="K209" s="224"/>
      <c r="L209" s="160"/>
      <c r="M209" s="48"/>
    </row>
    <row r="210" spans="2:13" s="26" customFormat="1" ht="12.75" customHeight="1">
      <c r="B210" s="159"/>
      <c r="C210" s="159"/>
      <c r="D210" s="159"/>
      <c r="E210" s="159"/>
      <c r="F210" s="159"/>
      <c r="G210" s="162"/>
      <c r="H210" s="162"/>
      <c r="J210" s="106"/>
      <c r="K210" s="224"/>
      <c r="L210" s="160"/>
      <c r="M210" s="48"/>
    </row>
    <row r="211" spans="2:13" s="26" customFormat="1" ht="12.75" customHeight="1">
      <c r="B211" s="159"/>
      <c r="C211" s="159"/>
      <c r="D211" s="159"/>
      <c r="E211" s="159"/>
      <c r="F211" s="159"/>
      <c r="G211" s="162"/>
      <c r="H211" s="162"/>
      <c r="J211" s="106"/>
      <c r="K211" s="224"/>
      <c r="L211" s="160"/>
      <c r="M211" s="48"/>
    </row>
    <row r="212" spans="2:13" s="26" customFormat="1" ht="12.75" customHeight="1">
      <c r="B212" s="159"/>
      <c r="C212" s="159"/>
      <c r="D212" s="159"/>
      <c r="E212" s="159"/>
      <c r="F212" s="159"/>
      <c r="G212" s="162"/>
      <c r="H212" s="162"/>
      <c r="J212" s="106"/>
      <c r="K212" s="224"/>
      <c r="L212" s="160"/>
      <c r="M212" s="48"/>
    </row>
    <row r="213" spans="2:13" s="26" customFormat="1" ht="12.75" customHeight="1">
      <c r="B213" s="159"/>
      <c r="C213" s="159"/>
      <c r="D213" s="159"/>
      <c r="E213" s="159"/>
      <c r="F213" s="159"/>
      <c r="G213" s="162"/>
      <c r="H213" s="162"/>
      <c r="J213" s="106"/>
      <c r="K213" s="224"/>
      <c r="L213" s="160"/>
      <c r="M213" s="48"/>
    </row>
    <row r="214" spans="2:13" s="26" customFormat="1" ht="12.75" customHeight="1">
      <c r="B214" s="159"/>
      <c r="C214" s="159"/>
      <c r="D214" s="159"/>
      <c r="E214" s="159"/>
      <c r="F214" s="159"/>
      <c r="G214" s="162"/>
      <c r="H214" s="162"/>
      <c r="J214" s="106"/>
      <c r="K214" s="224"/>
      <c r="L214" s="160"/>
      <c r="M214" s="48"/>
    </row>
    <row r="215" spans="2:13" s="26" customFormat="1" ht="12.75" customHeight="1">
      <c r="B215" s="159"/>
      <c r="C215" s="159"/>
      <c r="D215" s="159"/>
      <c r="E215" s="159"/>
      <c r="F215" s="159"/>
      <c r="G215" s="162"/>
      <c r="H215" s="162"/>
      <c r="J215" s="106"/>
      <c r="K215" s="224"/>
      <c r="L215" s="160"/>
      <c r="M215" s="48"/>
    </row>
    <row r="216" spans="2:13" s="26" customFormat="1" ht="12.75" customHeight="1">
      <c r="B216" s="159"/>
      <c r="C216" s="159"/>
      <c r="D216" s="159"/>
      <c r="E216" s="159"/>
      <c r="F216" s="159"/>
      <c r="G216" s="162"/>
      <c r="H216" s="162"/>
      <c r="J216" s="106"/>
      <c r="K216" s="224"/>
      <c r="L216" s="160"/>
      <c r="M216" s="48"/>
    </row>
    <row r="217" spans="2:13" s="26" customFormat="1" ht="12.75" customHeight="1">
      <c r="B217" s="4"/>
      <c r="C217" s="4"/>
      <c r="D217" s="4"/>
      <c r="E217" s="4"/>
      <c r="F217" s="4"/>
      <c r="G217" s="163"/>
      <c r="H217" s="163"/>
      <c r="I217" s="1"/>
      <c r="J217" s="7"/>
      <c r="K217" s="218"/>
      <c r="L217" s="164"/>
      <c r="M217" s="48"/>
    </row>
    <row r="218" spans="2:13" s="26" customFormat="1" ht="12.75" customHeight="1">
      <c r="B218" s="4"/>
      <c r="C218" s="4"/>
      <c r="D218" s="4"/>
      <c r="E218" s="4"/>
      <c r="F218" s="4"/>
      <c r="G218" s="163"/>
      <c r="H218" s="163"/>
      <c r="I218" s="1"/>
      <c r="J218" s="7"/>
      <c r="K218" s="218"/>
      <c r="L218" s="164"/>
      <c r="M218" s="48"/>
    </row>
    <row r="219" spans="2:13" s="26" customFormat="1" ht="12.75" customHeight="1">
      <c r="B219" s="4"/>
      <c r="C219" s="4"/>
      <c r="D219" s="4"/>
      <c r="E219" s="4"/>
      <c r="F219" s="4"/>
      <c r="G219" s="163"/>
      <c r="H219" s="163"/>
      <c r="I219" s="1"/>
      <c r="J219" s="7"/>
      <c r="K219" s="218"/>
      <c r="L219" s="164"/>
      <c r="M219" s="48"/>
    </row>
    <row r="220" spans="2:13" s="26" customFormat="1" ht="12.75" customHeight="1">
      <c r="B220" s="4"/>
      <c r="C220" s="4"/>
      <c r="D220" s="4"/>
      <c r="E220" s="4"/>
      <c r="F220" s="4"/>
      <c r="G220" s="163"/>
      <c r="H220" s="163"/>
      <c r="I220" s="1"/>
      <c r="J220" s="7"/>
      <c r="K220" s="218"/>
      <c r="L220" s="164"/>
      <c r="M220" s="48"/>
    </row>
    <row r="221" spans="2:13" s="26" customFormat="1" ht="12.75" customHeight="1">
      <c r="B221" s="4"/>
      <c r="C221" s="4"/>
      <c r="D221" s="4"/>
      <c r="E221" s="4"/>
      <c r="F221" s="4"/>
      <c r="G221" s="163"/>
      <c r="H221" s="163"/>
      <c r="I221" s="1"/>
      <c r="J221" s="7"/>
      <c r="K221" s="218"/>
      <c r="L221" s="164"/>
      <c r="M221" s="48"/>
    </row>
    <row r="222" spans="2:13" s="26" customFormat="1" ht="12.75" customHeight="1">
      <c r="B222" s="4"/>
      <c r="C222" s="4"/>
      <c r="D222" s="4"/>
      <c r="E222" s="4"/>
      <c r="F222" s="4"/>
      <c r="G222" s="163"/>
      <c r="H222" s="163"/>
      <c r="I222" s="1"/>
      <c r="J222" s="7"/>
      <c r="K222" s="218"/>
      <c r="L222" s="164"/>
      <c r="M222" s="48"/>
    </row>
    <row r="223" spans="2:13" s="26" customFormat="1" ht="12.75" customHeight="1">
      <c r="B223" s="4"/>
      <c r="C223" s="4"/>
      <c r="D223" s="4"/>
      <c r="E223" s="4"/>
      <c r="F223" s="4"/>
      <c r="G223" s="163"/>
      <c r="H223" s="163"/>
      <c r="I223" s="1"/>
      <c r="J223" s="7"/>
      <c r="K223" s="218"/>
      <c r="L223" s="164"/>
      <c r="M223" s="48"/>
    </row>
    <row r="224" spans="2:13" s="26" customFormat="1" ht="12.75" customHeight="1">
      <c r="B224" s="4"/>
      <c r="C224" s="4"/>
      <c r="D224" s="4"/>
      <c r="E224" s="4"/>
      <c r="F224" s="4"/>
      <c r="G224" s="163"/>
      <c r="H224" s="163"/>
      <c r="I224" s="1"/>
      <c r="J224" s="7"/>
      <c r="K224" s="218"/>
      <c r="L224" s="164"/>
      <c r="M224" s="48"/>
    </row>
    <row r="225" spans="2:13" s="26" customFormat="1" ht="12.75" customHeight="1">
      <c r="B225" s="4"/>
      <c r="C225" s="4"/>
      <c r="D225" s="4"/>
      <c r="E225" s="4"/>
      <c r="F225" s="4"/>
      <c r="G225" s="163"/>
      <c r="H225" s="163"/>
      <c r="I225" s="1"/>
      <c r="J225" s="7"/>
      <c r="K225" s="218"/>
      <c r="L225" s="164"/>
      <c r="M225" s="48"/>
    </row>
    <row r="226" spans="2:13" s="26" customFormat="1" ht="12.75" customHeight="1">
      <c r="B226" s="4"/>
      <c r="C226" s="4"/>
      <c r="D226" s="4"/>
      <c r="E226" s="4"/>
      <c r="F226" s="4"/>
      <c r="G226" s="163"/>
      <c r="H226" s="163"/>
      <c r="I226" s="1"/>
      <c r="J226" s="7"/>
      <c r="K226" s="218"/>
      <c r="L226" s="164"/>
      <c r="M226" s="48"/>
    </row>
    <row r="227" spans="2:13" s="26" customFormat="1" ht="12.75" customHeight="1">
      <c r="B227" s="4"/>
      <c r="C227" s="4"/>
      <c r="D227" s="4"/>
      <c r="E227" s="4"/>
      <c r="F227" s="4"/>
      <c r="G227" s="163"/>
      <c r="H227" s="163"/>
      <c r="I227" s="1"/>
      <c r="J227" s="7"/>
      <c r="K227" s="218"/>
      <c r="L227" s="164"/>
      <c r="M227" s="48"/>
    </row>
    <row r="228" spans="2:13" s="26" customFormat="1" ht="12.75" customHeight="1">
      <c r="B228" s="4"/>
      <c r="C228" s="4"/>
      <c r="D228" s="4"/>
      <c r="E228" s="4"/>
      <c r="F228" s="4"/>
      <c r="G228" s="163"/>
      <c r="H228" s="163"/>
      <c r="I228" s="1"/>
      <c r="J228" s="7"/>
      <c r="K228" s="218"/>
      <c r="L228" s="164"/>
      <c r="M228" s="48"/>
    </row>
    <row r="229" spans="2:13" s="26" customFormat="1" ht="12.75" customHeight="1">
      <c r="B229" s="4"/>
      <c r="C229" s="4"/>
      <c r="D229" s="4"/>
      <c r="E229" s="4"/>
      <c r="F229" s="4"/>
      <c r="G229" s="163"/>
      <c r="H229" s="163"/>
      <c r="I229" s="1"/>
      <c r="J229" s="7"/>
      <c r="K229" s="218"/>
      <c r="L229" s="164"/>
      <c r="M229" s="48"/>
    </row>
    <row r="230" spans="2:13" s="26" customFormat="1" ht="12.75" customHeight="1">
      <c r="B230" s="4"/>
      <c r="C230" s="4"/>
      <c r="D230" s="4"/>
      <c r="E230" s="4"/>
      <c r="F230" s="4"/>
      <c r="G230" s="163"/>
      <c r="H230" s="163"/>
      <c r="I230" s="1"/>
      <c r="J230" s="7"/>
      <c r="K230" s="218"/>
      <c r="L230" s="164"/>
      <c r="M230" s="48"/>
    </row>
    <row r="231" spans="2:13" s="26" customFormat="1" ht="12.75" customHeight="1">
      <c r="B231" s="4"/>
      <c r="C231" s="4"/>
      <c r="D231" s="4"/>
      <c r="E231" s="4"/>
      <c r="F231" s="4"/>
      <c r="G231" s="163"/>
      <c r="H231" s="163"/>
      <c r="I231" s="1"/>
      <c r="J231" s="7"/>
      <c r="K231" s="218"/>
      <c r="L231" s="164"/>
      <c r="M231" s="48"/>
    </row>
    <row r="232" spans="2:13" s="26" customFormat="1" ht="12.75" customHeight="1">
      <c r="B232" s="4"/>
      <c r="C232" s="4"/>
      <c r="D232" s="4"/>
      <c r="E232" s="4"/>
      <c r="F232" s="4"/>
      <c r="G232" s="163"/>
      <c r="H232" s="163"/>
      <c r="I232" s="1"/>
      <c r="J232" s="7"/>
      <c r="K232" s="218"/>
      <c r="L232" s="164"/>
      <c r="M232" s="48"/>
    </row>
    <row r="233" spans="2:13" s="26" customFormat="1" ht="12.75" customHeight="1">
      <c r="B233" s="4"/>
      <c r="C233" s="4"/>
      <c r="D233" s="4"/>
      <c r="E233" s="4"/>
      <c r="F233" s="4"/>
      <c r="G233" s="163"/>
      <c r="H233" s="163"/>
      <c r="I233" s="1"/>
      <c r="J233" s="7"/>
      <c r="K233" s="218"/>
      <c r="L233" s="164"/>
      <c r="M233" s="48"/>
    </row>
    <row r="234" spans="2:13" s="26" customFormat="1" ht="12.75" customHeight="1">
      <c r="B234" s="4"/>
      <c r="C234" s="4"/>
      <c r="D234" s="4"/>
      <c r="E234" s="4"/>
      <c r="F234" s="4"/>
      <c r="G234" s="163"/>
      <c r="H234" s="163"/>
      <c r="I234" s="1"/>
      <c r="J234" s="7"/>
      <c r="K234" s="218"/>
      <c r="L234" s="164"/>
      <c r="M234" s="48"/>
    </row>
    <row r="235" spans="2:13" s="26" customFormat="1" ht="12.75" customHeight="1">
      <c r="B235" s="4"/>
      <c r="C235" s="4"/>
      <c r="D235" s="4"/>
      <c r="E235" s="4"/>
      <c r="F235" s="4"/>
      <c r="G235" s="163"/>
      <c r="H235" s="163"/>
      <c r="I235" s="1"/>
      <c r="J235" s="7"/>
      <c r="K235" s="218"/>
      <c r="L235" s="164"/>
      <c r="M235" s="48"/>
    </row>
    <row r="236" spans="2:13" s="26" customFormat="1" ht="12.75" customHeight="1">
      <c r="B236" s="4"/>
      <c r="C236" s="4"/>
      <c r="D236" s="4"/>
      <c r="E236" s="4"/>
      <c r="F236" s="4"/>
      <c r="G236" s="163"/>
      <c r="H236" s="163"/>
      <c r="I236" s="1"/>
      <c r="J236" s="7"/>
      <c r="K236" s="218"/>
      <c r="L236" s="164"/>
      <c r="M236" s="48"/>
    </row>
    <row r="237" spans="2:13" s="26" customFormat="1" ht="12.75" customHeight="1">
      <c r="B237" s="4"/>
      <c r="C237" s="4"/>
      <c r="D237" s="4"/>
      <c r="E237" s="4"/>
      <c r="F237" s="4"/>
      <c r="G237" s="163"/>
      <c r="H237" s="163"/>
      <c r="I237" s="1"/>
      <c r="J237" s="7"/>
      <c r="K237" s="218"/>
      <c r="L237" s="164"/>
      <c r="M237" s="48"/>
    </row>
    <row r="238" spans="1:13" s="26" customFormat="1" ht="12.75" customHeight="1">
      <c r="A238" s="1"/>
      <c r="B238" s="4"/>
      <c r="C238" s="4"/>
      <c r="D238" s="4"/>
      <c r="E238" s="4"/>
      <c r="F238" s="4"/>
      <c r="G238" s="163"/>
      <c r="H238" s="163"/>
      <c r="I238" s="1"/>
      <c r="J238" s="7"/>
      <c r="K238" s="218"/>
      <c r="L238" s="164"/>
      <c r="M238" s="48"/>
    </row>
    <row r="239" spans="1:13" s="26" customFormat="1" ht="12.75" customHeight="1">
      <c r="A239" s="1"/>
      <c r="B239" s="4"/>
      <c r="C239" s="4"/>
      <c r="D239" s="4"/>
      <c r="E239" s="4"/>
      <c r="F239" s="4"/>
      <c r="G239" s="163"/>
      <c r="H239" s="163"/>
      <c r="I239" s="1"/>
      <c r="J239" s="7"/>
      <c r="K239" s="218"/>
      <c r="L239" s="164"/>
      <c r="M239" s="48"/>
    </row>
  </sheetData>
  <sheetProtection/>
  <mergeCells count="4">
    <mergeCell ref="B76:L76"/>
    <mergeCell ref="B122:L122"/>
    <mergeCell ref="B4:L4"/>
    <mergeCell ref="B142:L142"/>
  </mergeCells>
  <printOptions horizontalCentered="1"/>
  <pageMargins left="0.25" right="0.25" top="1.05" bottom="0.3" header="0.34" footer="0.25"/>
  <pageSetup fitToHeight="3" horizontalDpi="600" verticalDpi="600" orientation="portrait" scale="89" r:id="rId1"/>
  <headerFooter alignWithMargins="0">
    <oddHeader>&amp;CTHE UNIVERSITY OF CHICAGO
Financial Services
Accounts Payable (PPS) Voucher Ranges
&amp;"Arial,Bold"Fiscal Year 2010/2011</oddHeader>
    <oddFooter>&amp;L&amp;"Arial,Bold"&amp;8&amp;D  &amp;T  RR&amp;CPage &amp;P of &amp;N&amp;RVR 2010-2011</oddFooter>
  </headerFooter>
  <rowBreaks count="4" manualBreakCount="4">
    <brk id="44" min="1" max="11" man="1"/>
    <brk id="74" min="1" max="11" man="1"/>
    <brk id="121" min="1" max="11" man="1"/>
    <brk id="139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2"/>
  <sheetViews>
    <sheetView tabSelected="1" view="pageLayout" workbookViewId="0" topLeftCell="B1">
      <selection activeCell="M110" sqref="M110:M113"/>
    </sheetView>
  </sheetViews>
  <sheetFormatPr defaultColWidth="8.8515625" defaultRowHeight="12.75" customHeight="1"/>
  <cols>
    <col min="1" max="1" width="9.140625" style="272" hidden="1" customWidth="1"/>
    <col min="2" max="2" width="2.28125" style="4" customWidth="1"/>
    <col min="3" max="3" width="6.8515625" style="4" customWidth="1"/>
    <col min="4" max="4" width="3.7109375" style="4" customWidth="1"/>
    <col min="5" max="5" width="2.28125" style="4" customWidth="1"/>
    <col min="6" max="6" width="8.421875" style="4" customWidth="1"/>
    <col min="7" max="7" width="9.140625" style="163" customWidth="1"/>
    <col min="8" max="8" width="9.28125" style="163" hidden="1" customWidth="1"/>
    <col min="9" max="9" width="29.57421875" style="1" customWidth="1"/>
    <col min="10" max="10" width="23.00390625" style="7" customWidth="1"/>
    <col min="11" max="11" width="7.57421875" style="218" customWidth="1"/>
    <col min="12" max="12" width="8.28125" style="164" customWidth="1"/>
    <col min="13" max="13" width="12.421875" style="9" customWidth="1"/>
    <col min="14" max="16384" width="8.8515625" style="1" customWidth="1"/>
  </cols>
  <sheetData>
    <row r="1" spans="2:12" ht="12.75" customHeight="1" thickBot="1">
      <c r="B1" s="2"/>
      <c r="C1" s="3"/>
      <c r="E1" s="2"/>
      <c r="F1" s="3"/>
      <c r="G1" s="5"/>
      <c r="H1" s="5"/>
      <c r="I1" s="6"/>
      <c r="L1" s="8"/>
    </row>
    <row r="2" spans="1:13" s="10" customFormat="1" ht="27" customHeight="1" thickBot="1">
      <c r="A2" s="273"/>
      <c r="B2" s="11" t="s">
        <v>0</v>
      </c>
      <c r="C2" s="12"/>
      <c r="D2" s="13"/>
      <c r="E2" s="12"/>
      <c r="F2" s="12"/>
      <c r="G2" s="14" t="s">
        <v>1</v>
      </c>
      <c r="H2" s="15" t="s">
        <v>2</v>
      </c>
      <c r="I2" s="16" t="s">
        <v>3</v>
      </c>
      <c r="J2" s="16" t="s">
        <v>4</v>
      </c>
      <c r="K2" s="219" t="s">
        <v>5</v>
      </c>
      <c r="L2" s="18" t="s">
        <v>6</v>
      </c>
      <c r="M2" s="19"/>
    </row>
    <row r="3" spans="2:13" s="10" customFormat="1" ht="20.25" customHeight="1">
      <c r="B3" s="20"/>
      <c r="C3" s="20"/>
      <c r="D3" s="21"/>
      <c r="E3" s="20"/>
      <c r="F3" s="20"/>
      <c r="G3" s="22"/>
      <c r="H3" s="23"/>
      <c r="I3" s="24"/>
      <c r="J3" s="24"/>
      <c r="K3" s="220"/>
      <c r="L3" s="25"/>
      <c r="M3" s="19"/>
    </row>
    <row r="4" spans="2:12" ht="15.75" customHeight="1">
      <c r="B4" s="270" t="s">
        <v>310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3" s="26" customFormat="1" ht="15" customHeight="1">
      <c r="A5" s="274"/>
      <c r="B5" s="109" t="s">
        <v>8</v>
      </c>
      <c r="C5" s="28">
        <v>1</v>
      </c>
      <c r="D5" s="29" t="s">
        <v>9</v>
      </c>
      <c r="E5" s="155" t="s">
        <v>8</v>
      </c>
      <c r="F5" s="31">
        <v>55000</v>
      </c>
      <c r="G5" s="32" t="s">
        <v>10</v>
      </c>
      <c r="H5" s="33"/>
      <c r="I5" s="34" t="s">
        <v>11</v>
      </c>
      <c r="J5" s="35" t="s">
        <v>311</v>
      </c>
      <c r="K5" s="36" t="s">
        <v>259</v>
      </c>
      <c r="L5" s="37">
        <f aca="true" t="shared" si="0" ref="L5:L44">F5-C5+1</f>
        <v>55000</v>
      </c>
      <c r="M5" s="38"/>
    </row>
    <row r="6" spans="1:13" s="26" customFormat="1" ht="15" customHeight="1">
      <c r="A6" s="274"/>
      <c r="B6" s="50" t="s">
        <v>8</v>
      </c>
      <c r="C6" s="51">
        <v>55001</v>
      </c>
      <c r="D6" s="112" t="s">
        <v>9</v>
      </c>
      <c r="E6" s="239" t="s">
        <v>8</v>
      </c>
      <c r="F6" s="54">
        <v>60000</v>
      </c>
      <c r="G6" s="32" t="s">
        <v>251</v>
      </c>
      <c r="H6" s="55"/>
      <c r="I6" s="34" t="s">
        <v>309</v>
      </c>
      <c r="J6" s="35" t="s">
        <v>409</v>
      </c>
      <c r="K6" s="36" t="s">
        <v>382</v>
      </c>
      <c r="L6" s="56">
        <f t="shared" si="0"/>
        <v>5000</v>
      </c>
      <c r="M6" s="38"/>
    </row>
    <row r="7" spans="1:13" s="26" customFormat="1" ht="15" customHeight="1">
      <c r="A7" s="274"/>
      <c r="B7" s="45" t="s">
        <v>8</v>
      </c>
      <c r="C7" s="40">
        <v>60001</v>
      </c>
      <c r="D7" s="41" t="s">
        <v>9</v>
      </c>
      <c r="E7" s="46" t="s">
        <v>8</v>
      </c>
      <c r="F7" s="43">
        <v>70000</v>
      </c>
      <c r="G7" s="44" t="s">
        <v>14</v>
      </c>
      <c r="H7" s="33"/>
      <c r="I7" s="34" t="s">
        <v>15</v>
      </c>
      <c r="J7" s="35" t="s">
        <v>311</v>
      </c>
      <c r="K7" s="36" t="s">
        <v>259</v>
      </c>
      <c r="L7" s="37">
        <f t="shared" si="0"/>
        <v>10000</v>
      </c>
      <c r="M7" s="38"/>
    </row>
    <row r="8" spans="1:13" s="26" customFormat="1" ht="15" customHeight="1">
      <c r="A8" s="274"/>
      <c r="B8" s="45" t="s">
        <v>16</v>
      </c>
      <c r="C8" s="40">
        <f>F7+1</f>
        <v>70001</v>
      </c>
      <c r="D8" s="41" t="s">
        <v>9</v>
      </c>
      <c r="E8" s="46" t="s">
        <v>16</v>
      </c>
      <c r="F8" s="43">
        <f>C8+1999</f>
        <v>72000</v>
      </c>
      <c r="G8" s="44" t="s">
        <v>17</v>
      </c>
      <c r="H8" s="33"/>
      <c r="I8" s="47" t="s">
        <v>18</v>
      </c>
      <c r="J8" s="35" t="s">
        <v>311</v>
      </c>
      <c r="K8" s="36" t="s">
        <v>259</v>
      </c>
      <c r="L8" s="37">
        <f t="shared" si="0"/>
        <v>2000</v>
      </c>
      <c r="M8" s="48"/>
    </row>
    <row r="9" spans="1:13" s="57" customFormat="1" ht="15" customHeight="1">
      <c r="A9" s="275"/>
      <c r="B9" s="234" t="s">
        <v>16</v>
      </c>
      <c r="C9" s="235">
        <v>72001</v>
      </c>
      <c r="D9" s="236" t="s">
        <v>9</v>
      </c>
      <c r="E9" s="237" t="s">
        <v>16</v>
      </c>
      <c r="F9" s="238">
        <v>73000</v>
      </c>
      <c r="G9" s="126"/>
      <c r="H9" s="71"/>
      <c r="I9" s="206"/>
      <c r="J9" s="73"/>
      <c r="K9" s="199"/>
      <c r="L9" s="49">
        <f t="shared" si="0"/>
        <v>1000</v>
      </c>
      <c r="M9" s="58"/>
    </row>
    <row r="10" spans="1:13" s="26" customFormat="1" ht="15" customHeight="1">
      <c r="A10" s="274"/>
      <c r="B10" s="45" t="s">
        <v>8</v>
      </c>
      <c r="C10" s="40">
        <v>73001</v>
      </c>
      <c r="D10" s="41" t="s">
        <v>9</v>
      </c>
      <c r="E10" s="46" t="s">
        <v>8</v>
      </c>
      <c r="F10" s="43">
        <v>74000</v>
      </c>
      <c r="G10" s="44" t="s">
        <v>19</v>
      </c>
      <c r="H10" s="33"/>
      <c r="I10" s="34" t="s">
        <v>20</v>
      </c>
      <c r="J10" s="35" t="s">
        <v>311</v>
      </c>
      <c r="K10" s="36" t="s">
        <v>259</v>
      </c>
      <c r="L10" s="37">
        <f t="shared" si="0"/>
        <v>1000</v>
      </c>
      <c r="M10" s="48"/>
    </row>
    <row r="11" spans="1:13" s="57" customFormat="1" ht="15" customHeight="1">
      <c r="A11" s="275"/>
      <c r="B11" s="50" t="s">
        <v>8</v>
      </c>
      <c r="C11" s="51">
        <v>74001</v>
      </c>
      <c r="D11" s="52" t="s">
        <v>9</v>
      </c>
      <c r="E11" s="53" t="s">
        <v>8</v>
      </c>
      <c r="F11" s="54">
        <v>75000</v>
      </c>
      <c r="G11" s="32" t="s">
        <v>290</v>
      </c>
      <c r="H11" s="55"/>
      <c r="I11" s="34" t="s">
        <v>291</v>
      </c>
      <c r="J11" s="35" t="s">
        <v>408</v>
      </c>
      <c r="K11" s="36" t="s">
        <v>372</v>
      </c>
      <c r="L11" s="49">
        <f t="shared" si="0"/>
        <v>1000</v>
      </c>
      <c r="M11" s="58"/>
    </row>
    <row r="12" spans="1:13" s="26" customFormat="1" ht="15" customHeight="1">
      <c r="A12" s="274"/>
      <c r="B12" s="50" t="s">
        <v>8</v>
      </c>
      <c r="C12" s="51">
        <v>75001</v>
      </c>
      <c r="D12" s="52" t="s">
        <v>9</v>
      </c>
      <c r="E12" s="53" t="s">
        <v>8</v>
      </c>
      <c r="F12" s="54">
        <v>83000</v>
      </c>
      <c r="G12" s="32" t="s">
        <v>21</v>
      </c>
      <c r="H12" s="55"/>
      <c r="I12" s="47" t="s">
        <v>253</v>
      </c>
      <c r="J12" s="35" t="s">
        <v>311</v>
      </c>
      <c r="K12" s="36" t="s">
        <v>259</v>
      </c>
      <c r="L12" s="56">
        <f t="shared" si="0"/>
        <v>8000</v>
      </c>
      <c r="M12" s="48"/>
    </row>
    <row r="13" spans="1:13" s="26" customFormat="1" ht="15" customHeight="1">
      <c r="A13" s="274"/>
      <c r="B13" s="50" t="s">
        <v>8</v>
      </c>
      <c r="C13" s="51">
        <v>83001</v>
      </c>
      <c r="D13" s="52" t="s">
        <v>9</v>
      </c>
      <c r="E13" s="53" t="s">
        <v>8</v>
      </c>
      <c r="F13" s="54">
        <v>84000</v>
      </c>
      <c r="G13" s="32" t="s">
        <v>280</v>
      </c>
      <c r="H13" s="55"/>
      <c r="I13" s="47" t="s">
        <v>279</v>
      </c>
      <c r="J13" s="35" t="s">
        <v>413</v>
      </c>
      <c r="K13" s="36" t="s">
        <v>415</v>
      </c>
      <c r="L13" s="56">
        <v>1000</v>
      </c>
      <c r="M13" s="48"/>
    </row>
    <row r="14" spans="1:13" s="26" customFormat="1" ht="15" customHeight="1">
      <c r="A14" s="274"/>
      <c r="B14" s="240" t="s">
        <v>8</v>
      </c>
      <c r="C14" s="241">
        <v>84001</v>
      </c>
      <c r="D14" s="242" t="s">
        <v>9</v>
      </c>
      <c r="E14" s="267" t="s">
        <v>8</v>
      </c>
      <c r="F14" s="243">
        <v>100000</v>
      </c>
      <c r="G14" s="32"/>
      <c r="H14" s="55"/>
      <c r="I14" s="47"/>
      <c r="J14" s="35"/>
      <c r="K14" s="36"/>
      <c r="L14" s="56">
        <v>16000</v>
      </c>
      <c r="M14" s="48"/>
    </row>
    <row r="15" spans="1:13" s="26" customFormat="1" ht="15" customHeight="1">
      <c r="A15" s="274"/>
      <c r="B15" s="234" t="s">
        <v>8</v>
      </c>
      <c r="C15" s="235">
        <v>100001</v>
      </c>
      <c r="D15" s="236" t="s">
        <v>9</v>
      </c>
      <c r="E15" s="237" t="s">
        <v>8</v>
      </c>
      <c r="F15" s="238">
        <v>103000</v>
      </c>
      <c r="G15" s="32"/>
      <c r="H15" s="55"/>
      <c r="I15" s="47"/>
      <c r="J15" s="35"/>
      <c r="K15" s="36"/>
      <c r="L15" s="56">
        <f t="shared" si="0"/>
        <v>3000</v>
      </c>
      <c r="M15" s="48"/>
    </row>
    <row r="16" spans="1:13" s="26" customFormat="1" ht="15" customHeight="1">
      <c r="A16" s="274"/>
      <c r="B16" s="234" t="s">
        <v>16</v>
      </c>
      <c r="C16" s="235">
        <v>103001</v>
      </c>
      <c r="D16" s="236" t="s">
        <v>9</v>
      </c>
      <c r="E16" s="237" t="s">
        <v>16</v>
      </c>
      <c r="F16" s="238">
        <f>C16+999</f>
        <v>104000</v>
      </c>
      <c r="G16" s="32"/>
      <c r="H16" s="55"/>
      <c r="I16" s="34"/>
      <c r="J16" s="35"/>
      <c r="K16" s="36"/>
      <c r="L16" s="56">
        <f t="shared" si="0"/>
        <v>1000</v>
      </c>
      <c r="M16" s="48"/>
    </row>
    <row r="17" spans="1:13" s="26" customFormat="1" ht="15" customHeight="1">
      <c r="A17" s="274"/>
      <c r="B17" s="234" t="s">
        <v>16</v>
      </c>
      <c r="C17" s="235">
        <v>104001</v>
      </c>
      <c r="D17" s="236" t="s">
        <v>9</v>
      </c>
      <c r="E17" s="237" t="s">
        <v>16</v>
      </c>
      <c r="F17" s="238">
        <v>112000</v>
      </c>
      <c r="G17" s="32"/>
      <c r="H17" s="55"/>
      <c r="I17" s="34"/>
      <c r="J17" s="35"/>
      <c r="K17" s="36"/>
      <c r="L17" s="56">
        <f t="shared" si="0"/>
        <v>8000</v>
      </c>
      <c r="M17" s="48"/>
    </row>
    <row r="18" spans="1:13" s="26" customFormat="1" ht="15" customHeight="1">
      <c r="A18" s="274"/>
      <c r="B18" s="50" t="s">
        <v>16</v>
      </c>
      <c r="C18" s="51">
        <v>112001</v>
      </c>
      <c r="D18" s="52" t="s">
        <v>9</v>
      </c>
      <c r="E18" s="53" t="s">
        <v>16</v>
      </c>
      <c r="F18" s="54">
        <v>115000</v>
      </c>
      <c r="G18" s="32" t="s">
        <v>182</v>
      </c>
      <c r="H18" s="55"/>
      <c r="I18" s="34" t="s">
        <v>24</v>
      </c>
      <c r="J18" s="35" t="s">
        <v>306</v>
      </c>
      <c r="K18" s="36"/>
      <c r="L18" s="56">
        <f t="shared" si="0"/>
        <v>3000</v>
      </c>
      <c r="M18" s="48"/>
    </row>
    <row r="19" spans="1:13" s="26" customFormat="1" ht="15" customHeight="1">
      <c r="A19" s="274"/>
      <c r="B19" s="50" t="s">
        <v>8</v>
      </c>
      <c r="C19" s="51">
        <v>115001</v>
      </c>
      <c r="D19" s="52" t="s">
        <v>9</v>
      </c>
      <c r="E19" s="53" t="s">
        <v>8</v>
      </c>
      <c r="F19" s="54">
        <v>116000</v>
      </c>
      <c r="G19" s="214" t="s">
        <v>258</v>
      </c>
      <c r="H19" s="55"/>
      <c r="I19" s="34" t="s">
        <v>256</v>
      </c>
      <c r="J19" s="35" t="s">
        <v>396</v>
      </c>
      <c r="K19" s="36" t="s">
        <v>382</v>
      </c>
      <c r="L19" s="56">
        <f t="shared" si="0"/>
        <v>1000</v>
      </c>
      <c r="M19" s="48"/>
    </row>
    <row r="20" spans="1:13" s="26" customFormat="1" ht="15" customHeight="1">
      <c r="A20" s="274"/>
      <c r="B20" s="234" t="s">
        <v>16</v>
      </c>
      <c r="C20" s="235">
        <v>116001</v>
      </c>
      <c r="D20" s="236" t="s">
        <v>9</v>
      </c>
      <c r="E20" s="237" t="s">
        <v>16</v>
      </c>
      <c r="F20" s="238">
        <v>120000</v>
      </c>
      <c r="G20" s="32" t="s">
        <v>373</v>
      </c>
      <c r="H20" s="55"/>
      <c r="I20" s="34" t="s">
        <v>375</v>
      </c>
      <c r="J20" s="35" t="s">
        <v>374</v>
      </c>
      <c r="K20" s="36"/>
      <c r="L20" s="56">
        <f t="shared" si="0"/>
        <v>4000</v>
      </c>
      <c r="M20" s="48"/>
    </row>
    <row r="21" spans="1:13" s="26" customFormat="1" ht="15" customHeight="1">
      <c r="A21" s="274"/>
      <c r="B21" s="50" t="s">
        <v>16</v>
      </c>
      <c r="C21" s="51">
        <v>120001</v>
      </c>
      <c r="D21" s="52" t="s">
        <v>9</v>
      </c>
      <c r="E21" s="53" t="s">
        <v>16</v>
      </c>
      <c r="F21" s="54">
        <v>150000</v>
      </c>
      <c r="G21" s="32" t="s">
        <v>26</v>
      </c>
      <c r="H21" s="55"/>
      <c r="I21" s="34" t="s">
        <v>27</v>
      </c>
      <c r="J21" s="35"/>
      <c r="K21" s="36"/>
      <c r="L21" s="56">
        <f t="shared" si="0"/>
        <v>30000</v>
      </c>
      <c r="M21" s="48"/>
    </row>
    <row r="22" spans="1:13" s="26" customFormat="1" ht="15" customHeight="1">
      <c r="A22" s="274"/>
      <c r="B22" s="234" t="s">
        <v>16</v>
      </c>
      <c r="C22" s="235">
        <v>150001</v>
      </c>
      <c r="D22" s="236" t="s">
        <v>9</v>
      </c>
      <c r="E22" s="234" t="s">
        <v>16</v>
      </c>
      <c r="F22" s="238">
        <v>152000</v>
      </c>
      <c r="G22" s="32"/>
      <c r="H22" s="217"/>
      <c r="I22" s="34"/>
      <c r="J22" s="215"/>
      <c r="K22" s="36"/>
      <c r="L22" s="56">
        <f t="shared" si="0"/>
        <v>2000</v>
      </c>
      <c r="M22" s="48"/>
    </row>
    <row r="23" spans="1:13" s="26" customFormat="1" ht="15" customHeight="1">
      <c r="A23" s="275"/>
      <c r="B23" s="50" t="s">
        <v>16</v>
      </c>
      <c r="C23" s="51">
        <v>152001</v>
      </c>
      <c r="D23" s="52" t="s">
        <v>9</v>
      </c>
      <c r="E23" s="53" t="s">
        <v>16</v>
      </c>
      <c r="F23" s="54">
        <v>154000</v>
      </c>
      <c r="G23" s="32" t="s">
        <v>29</v>
      </c>
      <c r="H23" s="64"/>
      <c r="I23" s="65" t="s">
        <v>30</v>
      </c>
      <c r="J23" s="215" t="s">
        <v>371</v>
      </c>
      <c r="K23" s="36" t="s">
        <v>372</v>
      </c>
      <c r="L23" s="56">
        <f t="shared" si="0"/>
        <v>2000</v>
      </c>
      <c r="M23" s="48"/>
    </row>
    <row r="24" spans="1:13" s="57" customFormat="1" ht="15" customHeight="1">
      <c r="A24" s="275"/>
      <c r="B24" s="234" t="s">
        <v>16</v>
      </c>
      <c r="C24" s="235">
        <v>154001</v>
      </c>
      <c r="D24" s="236" t="s">
        <v>9</v>
      </c>
      <c r="E24" s="237" t="s">
        <v>16</v>
      </c>
      <c r="F24" s="238">
        <v>200000</v>
      </c>
      <c r="G24" s="126"/>
      <c r="H24" s="71"/>
      <c r="I24" s="72"/>
      <c r="J24" s="73"/>
      <c r="K24" s="199"/>
      <c r="L24" s="49">
        <f t="shared" si="0"/>
        <v>46000</v>
      </c>
      <c r="M24" s="58"/>
    </row>
    <row r="25" spans="1:13" s="26" customFormat="1" ht="15" customHeight="1">
      <c r="A25" s="274"/>
      <c r="B25" s="45" t="s">
        <v>16</v>
      </c>
      <c r="C25" s="40">
        <v>200001</v>
      </c>
      <c r="D25" s="41" t="s">
        <v>9</v>
      </c>
      <c r="E25" s="46" t="s">
        <v>16</v>
      </c>
      <c r="F25" s="54">
        <v>260000</v>
      </c>
      <c r="G25" s="244" t="s">
        <v>32</v>
      </c>
      <c r="H25" s="33"/>
      <c r="I25" s="34" t="s">
        <v>33</v>
      </c>
      <c r="J25" s="35" t="s">
        <v>410</v>
      </c>
      <c r="K25" s="36" t="s">
        <v>411</v>
      </c>
      <c r="L25" s="37">
        <f t="shared" si="0"/>
        <v>60000</v>
      </c>
      <c r="M25" s="48"/>
    </row>
    <row r="26" spans="1:13" s="26" customFormat="1" ht="15" customHeight="1">
      <c r="A26" s="274"/>
      <c r="B26" s="234" t="s">
        <v>16</v>
      </c>
      <c r="C26" s="235">
        <f>F25+1</f>
        <v>260001</v>
      </c>
      <c r="D26" s="236" t="s">
        <v>9</v>
      </c>
      <c r="E26" s="237" t="s">
        <v>16</v>
      </c>
      <c r="F26" s="238">
        <v>320000</v>
      </c>
      <c r="G26" s="244"/>
      <c r="H26" s="33"/>
      <c r="I26" s="34"/>
      <c r="J26" s="35"/>
      <c r="K26" s="75"/>
      <c r="L26" s="56">
        <f t="shared" si="0"/>
        <v>60000</v>
      </c>
      <c r="M26" s="48"/>
    </row>
    <row r="27" spans="1:13" s="57" customFormat="1" ht="15" customHeight="1">
      <c r="A27" s="275"/>
      <c r="B27" s="50" t="s">
        <v>16</v>
      </c>
      <c r="C27" s="51">
        <v>320001</v>
      </c>
      <c r="D27" s="52" t="s">
        <v>9</v>
      </c>
      <c r="E27" s="53" t="s">
        <v>16</v>
      </c>
      <c r="F27" s="54">
        <v>330000</v>
      </c>
      <c r="G27" s="32" t="s">
        <v>276</v>
      </c>
      <c r="H27" s="71"/>
      <c r="I27" s="34" t="s">
        <v>344</v>
      </c>
      <c r="J27" s="35" t="s">
        <v>277</v>
      </c>
      <c r="K27" s="75" t="s">
        <v>278</v>
      </c>
      <c r="L27" s="56">
        <v>10000</v>
      </c>
      <c r="M27" s="58"/>
    </row>
    <row r="28" spans="1:13" s="57" customFormat="1" ht="15" customHeight="1">
      <c r="A28" s="275"/>
      <c r="B28" s="234" t="s">
        <v>16</v>
      </c>
      <c r="C28" s="235">
        <v>330001</v>
      </c>
      <c r="D28" s="236" t="s">
        <v>9</v>
      </c>
      <c r="E28" s="237" t="s">
        <v>16</v>
      </c>
      <c r="F28" s="238">
        <v>350000</v>
      </c>
      <c r="G28" s="126"/>
      <c r="H28" s="71"/>
      <c r="I28" s="72"/>
      <c r="J28" s="73"/>
      <c r="K28" s="221"/>
      <c r="L28" s="49">
        <v>20000</v>
      </c>
      <c r="M28" s="58"/>
    </row>
    <row r="29" spans="1:13" s="57" customFormat="1" ht="15" customHeight="1">
      <c r="A29" s="275"/>
      <c r="B29" s="234" t="s">
        <v>16</v>
      </c>
      <c r="C29" s="235">
        <v>350001</v>
      </c>
      <c r="D29" s="236" t="s">
        <v>9</v>
      </c>
      <c r="E29" s="237" t="s">
        <v>16</v>
      </c>
      <c r="F29" s="238">
        <v>360000</v>
      </c>
      <c r="G29" s="177"/>
      <c r="H29" s="203"/>
      <c r="I29" s="204"/>
      <c r="J29" s="110"/>
      <c r="K29" s="205"/>
      <c r="L29" s="49">
        <v>10000</v>
      </c>
      <c r="M29" s="58"/>
    </row>
    <row r="30" spans="1:13" s="57" customFormat="1" ht="15" customHeight="1">
      <c r="A30" s="275"/>
      <c r="B30" s="234" t="s">
        <v>16</v>
      </c>
      <c r="C30" s="235">
        <v>360001</v>
      </c>
      <c r="D30" s="236" t="s">
        <v>9</v>
      </c>
      <c r="E30" s="237" t="s">
        <v>16</v>
      </c>
      <c r="F30" s="238">
        <v>400000</v>
      </c>
      <c r="G30" s="126"/>
      <c r="H30" s="71"/>
      <c r="I30" s="72"/>
      <c r="J30" s="73"/>
      <c r="K30" s="221"/>
      <c r="L30" s="49">
        <v>40000</v>
      </c>
      <c r="M30" s="58"/>
    </row>
    <row r="31" spans="1:13" s="26" customFormat="1" ht="15" customHeight="1">
      <c r="A31" s="274"/>
      <c r="B31" s="50" t="s">
        <v>16</v>
      </c>
      <c r="C31" s="51">
        <v>400001</v>
      </c>
      <c r="D31" s="52" t="s">
        <v>9</v>
      </c>
      <c r="E31" s="53" t="s">
        <v>16</v>
      </c>
      <c r="F31" s="54">
        <v>420000</v>
      </c>
      <c r="G31" s="32" t="s">
        <v>37</v>
      </c>
      <c r="H31" s="33"/>
      <c r="I31" s="34" t="s">
        <v>38</v>
      </c>
      <c r="J31" s="35" t="s">
        <v>311</v>
      </c>
      <c r="K31" s="36" t="s">
        <v>259</v>
      </c>
      <c r="L31" s="37">
        <f t="shared" si="0"/>
        <v>20000</v>
      </c>
      <c r="M31" s="48"/>
    </row>
    <row r="32" spans="1:13" s="57" customFormat="1" ht="15" customHeight="1">
      <c r="A32" s="275"/>
      <c r="B32" s="50" t="s">
        <v>16</v>
      </c>
      <c r="C32" s="51">
        <v>420001</v>
      </c>
      <c r="D32" s="52" t="s">
        <v>9</v>
      </c>
      <c r="E32" s="53" t="s">
        <v>16</v>
      </c>
      <c r="F32" s="54">
        <v>430000</v>
      </c>
      <c r="G32" s="32" t="s">
        <v>40</v>
      </c>
      <c r="H32" s="33"/>
      <c r="I32" s="34" t="s">
        <v>41</v>
      </c>
      <c r="J32" s="35" t="s">
        <v>311</v>
      </c>
      <c r="K32" s="36" t="s">
        <v>259</v>
      </c>
      <c r="L32" s="37">
        <f t="shared" si="0"/>
        <v>10000</v>
      </c>
      <c r="M32" s="58"/>
    </row>
    <row r="33" spans="1:13" s="26" customFormat="1" ht="15" customHeight="1">
      <c r="A33" s="274"/>
      <c r="B33" s="45" t="s">
        <v>8</v>
      </c>
      <c r="C33" s="40">
        <v>430001</v>
      </c>
      <c r="D33" s="41" t="s">
        <v>9</v>
      </c>
      <c r="E33" s="46" t="s">
        <v>8</v>
      </c>
      <c r="F33" s="43">
        <f>C33+29999</f>
        <v>460000</v>
      </c>
      <c r="G33" s="32" t="s">
        <v>42</v>
      </c>
      <c r="H33" s="33"/>
      <c r="I33" s="34" t="s">
        <v>43</v>
      </c>
      <c r="J33" s="35" t="s">
        <v>412</v>
      </c>
      <c r="K33" s="75" t="s">
        <v>411</v>
      </c>
      <c r="L33" s="37">
        <f t="shared" si="0"/>
        <v>30000</v>
      </c>
      <c r="M33" s="48"/>
    </row>
    <row r="34" spans="1:13" s="57" customFormat="1" ht="15" customHeight="1">
      <c r="A34" s="275"/>
      <c r="B34" s="234" t="s">
        <v>16</v>
      </c>
      <c r="C34" s="235">
        <v>460001</v>
      </c>
      <c r="D34" s="236" t="s">
        <v>9</v>
      </c>
      <c r="E34" s="237" t="s">
        <v>16</v>
      </c>
      <c r="F34" s="238">
        <v>470000</v>
      </c>
      <c r="G34" s="126"/>
      <c r="H34" s="71"/>
      <c r="I34" s="72"/>
      <c r="J34" s="73"/>
      <c r="K34" s="199"/>
      <c r="L34" s="49">
        <f t="shared" si="0"/>
        <v>10000</v>
      </c>
      <c r="M34" s="58"/>
    </row>
    <row r="35" spans="1:12" s="57" customFormat="1" ht="15" customHeight="1">
      <c r="A35" s="275"/>
      <c r="B35" s="50" t="s">
        <v>16</v>
      </c>
      <c r="C35" s="51">
        <v>470001</v>
      </c>
      <c r="D35" s="52" t="s">
        <v>9</v>
      </c>
      <c r="E35" s="53" t="s">
        <v>16</v>
      </c>
      <c r="F35" s="54">
        <v>540000</v>
      </c>
      <c r="G35" s="32" t="s">
        <v>49</v>
      </c>
      <c r="H35" s="71"/>
      <c r="I35" s="34" t="s">
        <v>50</v>
      </c>
      <c r="J35" s="35" t="s">
        <v>47</v>
      </c>
      <c r="K35" s="75" t="s">
        <v>48</v>
      </c>
      <c r="L35" s="56">
        <f t="shared" si="0"/>
        <v>70000</v>
      </c>
    </row>
    <row r="36" spans="1:12" s="57" customFormat="1" ht="15" customHeight="1">
      <c r="A36" s="275"/>
      <c r="B36" s="234" t="s">
        <v>16</v>
      </c>
      <c r="C36" s="235">
        <v>540001</v>
      </c>
      <c r="D36" s="236" t="s">
        <v>9</v>
      </c>
      <c r="E36" s="237" t="s">
        <v>16</v>
      </c>
      <c r="F36" s="238">
        <v>545000</v>
      </c>
      <c r="G36" s="126"/>
      <c r="H36" s="71"/>
      <c r="I36" s="72"/>
      <c r="J36" s="73"/>
      <c r="K36" s="199"/>
      <c r="L36" s="49">
        <f t="shared" si="0"/>
        <v>5000</v>
      </c>
    </row>
    <row r="37" spans="1:12" s="26" customFormat="1" ht="15" customHeight="1">
      <c r="A37" s="274"/>
      <c r="B37" s="45" t="s">
        <v>16</v>
      </c>
      <c r="C37" s="40">
        <v>545001</v>
      </c>
      <c r="D37" s="41" t="s">
        <v>9</v>
      </c>
      <c r="E37" s="46" t="s">
        <v>16</v>
      </c>
      <c r="F37" s="43">
        <v>555000</v>
      </c>
      <c r="G37" s="59" t="s">
        <v>45</v>
      </c>
      <c r="H37" s="60"/>
      <c r="I37" s="34" t="s">
        <v>46</v>
      </c>
      <c r="J37" s="61" t="s">
        <v>47</v>
      </c>
      <c r="K37" s="75" t="s">
        <v>48</v>
      </c>
      <c r="L37" s="37">
        <f t="shared" si="0"/>
        <v>10000</v>
      </c>
    </row>
    <row r="38" spans="1:12" s="57" customFormat="1" ht="15" customHeight="1">
      <c r="A38" s="275"/>
      <c r="B38" s="234" t="s">
        <v>16</v>
      </c>
      <c r="C38" s="235">
        <v>555001</v>
      </c>
      <c r="D38" s="236" t="s">
        <v>9</v>
      </c>
      <c r="E38" s="237" t="s">
        <v>16</v>
      </c>
      <c r="F38" s="238">
        <v>560000</v>
      </c>
      <c r="G38" s="126"/>
      <c r="H38" s="71"/>
      <c r="I38" s="72"/>
      <c r="J38" s="73"/>
      <c r="K38" s="199"/>
      <c r="L38" s="49">
        <f t="shared" si="0"/>
        <v>5000</v>
      </c>
    </row>
    <row r="39" spans="1:12" s="26" customFormat="1" ht="15" customHeight="1">
      <c r="A39" s="274"/>
      <c r="B39" s="45" t="s">
        <v>16</v>
      </c>
      <c r="C39" s="40">
        <v>560001</v>
      </c>
      <c r="D39" s="41" t="s">
        <v>9</v>
      </c>
      <c r="E39" s="46" t="s">
        <v>16</v>
      </c>
      <c r="F39" s="43">
        <v>575000</v>
      </c>
      <c r="G39" s="32" t="s">
        <v>51</v>
      </c>
      <c r="H39" s="33"/>
      <c r="I39" s="34" t="s">
        <v>52</v>
      </c>
      <c r="J39" s="35" t="s">
        <v>337</v>
      </c>
      <c r="K39" s="36" t="s">
        <v>338</v>
      </c>
      <c r="L39" s="37">
        <f t="shared" si="0"/>
        <v>15000</v>
      </c>
    </row>
    <row r="40" spans="1:12" s="57" customFormat="1" ht="15" customHeight="1">
      <c r="A40" s="275"/>
      <c r="B40" s="234" t="s">
        <v>16</v>
      </c>
      <c r="C40" s="235">
        <v>575001</v>
      </c>
      <c r="D40" s="236" t="s">
        <v>9</v>
      </c>
      <c r="E40" s="237" t="s">
        <v>16</v>
      </c>
      <c r="F40" s="238">
        <v>580000</v>
      </c>
      <c r="G40" s="126"/>
      <c r="H40" s="71"/>
      <c r="I40" s="72"/>
      <c r="J40" s="73"/>
      <c r="K40" s="199"/>
      <c r="L40" s="49">
        <f t="shared" si="0"/>
        <v>5000</v>
      </c>
    </row>
    <row r="41" spans="1:12" s="26" customFormat="1" ht="15" customHeight="1">
      <c r="A41" s="274"/>
      <c r="B41" s="50" t="s">
        <v>16</v>
      </c>
      <c r="C41" s="51">
        <v>580001</v>
      </c>
      <c r="D41" s="52" t="s">
        <v>9</v>
      </c>
      <c r="E41" s="53" t="s">
        <v>16</v>
      </c>
      <c r="F41" s="54">
        <v>590000</v>
      </c>
      <c r="G41" s="32" t="s">
        <v>55</v>
      </c>
      <c r="H41" s="33"/>
      <c r="I41" s="34" t="s">
        <v>56</v>
      </c>
      <c r="J41" s="35" t="s">
        <v>57</v>
      </c>
      <c r="K41" s="36" t="s">
        <v>339</v>
      </c>
      <c r="L41" s="56">
        <f t="shared" si="0"/>
        <v>10000</v>
      </c>
    </row>
    <row r="42" spans="1:12" s="57" customFormat="1" ht="15" customHeight="1">
      <c r="A42" s="275"/>
      <c r="B42" s="234" t="s">
        <v>16</v>
      </c>
      <c r="C42" s="235">
        <v>590001</v>
      </c>
      <c r="D42" s="236" t="s">
        <v>9</v>
      </c>
      <c r="E42" s="237" t="s">
        <v>16</v>
      </c>
      <c r="F42" s="238">
        <v>600000</v>
      </c>
      <c r="G42" s="126"/>
      <c r="H42" s="71"/>
      <c r="I42" s="72"/>
      <c r="J42" s="35" t="s">
        <v>340</v>
      </c>
      <c r="K42" s="36" t="s">
        <v>341</v>
      </c>
      <c r="L42" s="49">
        <f t="shared" si="0"/>
        <v>10000</v>
      </c>
    </row>
    <row r="43" spans="1:12" s="26" customFormat="1" ht="15" customHeight="1">
      <c r="A43" s="274"/>
      <c r="B43" s="50" t="s">
        <v>16</v>
      </c>
      <c r="C43" s="51">
        <v>600001</v>
      </c>
      <c r="D43" s="52" t="s">
        <v>9</v>
      </c>
      <c r="E43" s="53" t="s">
        <v>16</v>
      </c>
      <c r="F43" s="54">
        <f>C43+49999</f>
        <v>650000</v>
      </c>
      <c r="G43" s="32" t="s">
        <v>306</v>
      </c>
      <c r="H43" s="33"/>
      <c r="I43" s="34" t="s">
        <v>308</v>
      </c>
      <c r="J43" s="35" t="s">
        <v>371</v>
      </c>
      <c r="K43" s="36" t="s">
        <v>372</v>
      </c>
      <c r="L43" s="37">
        <f t="shared" si="0"/>
        <v>50000</v>
      </c>
    </row>
    <row r="44" spans="1:12" s="26" customFormat="1" ht="15" customHeight="1">
      <c r="A44" s="274"/>
      <c r="B44" s="234" t="s">
        <v>16</v>
      </c>
      <c r="C44" s="235">
        <f>F43+1</f>
        <v>650001</v>
      </c>
      <c r="D44" s="236" t="s">
        <v>9</v>
      </c>
      <c r="E44" s="237" t="s">
        <v>16</v>
      </c>
      <c r="F44" s="238">
        <v>700000</v>
      </c>
      <c r="G44" s="32"/>
      <c r="H44" s="71"/>
      <c r="I44" s="72"/>
      <c r="J44" s="73"/>
      <c r="K44" s="199"/>
      <c r="L44" s="49">
        <f t="shared" si="0"/>
        <v>50000</v>
      </c>
    </row>
    <row r="45" spans="1:12" s="26" customFormat="1" ht="15" customHeight="1">
      <c r="A45" s="274"/>
      <c r="B45" s="79"/>
      <c r="C45" s="80"/>
      <c r="D45" s="38"/>
      <c r="E45" s="81"/>
      <c r="F45" s="80"/>
      <c r="G45" s="82"/>
      <c r="H45" s="83"/>
      <c r="I45" s="84"/>
      <c r="J45" s="85"/>
      <c r="K45" s="222"/>
      <c r="L45" s="86"/>
    </row>
    <row r="46" spans="1:13" s="57" customFormat="1" ht="15" customHeight="1">
      <c r="A46" s="274"/>
      <c r="B46" s="87"/>
      <c r="C46" s="67"/>
      <c r="D46" s="68"/>
      <c r="E46" s="69"/>
      <c r="F46" s="67"/>
      <c r="G46" s="88"/>
      <c r="H46" s="89"/>
      <c r="I46" s="90" t="s">
        <v>314</v>
      </c>
      <c r="J46" s="68"/>
      <c r="K46" s="223"/>
      <c r="L46" s="91"/>
      <c r="M46" s="58"/>
    </row>
    <row r="47" spans="1:13" s="26" customFormat="1" ht="15" customHeight="1">
      <c r="A47" s="275"/>
      <c r="B47" s="92" t="s">
        <v>16</v>
      </c>
      <c r="C47" s="51">
        <v>700001</v>
      </c>
      <c r="D47" s="52" t="s">
        <v>9</v>
      </c>
      <c r="E47" s="53" t="s">
        <v>16</v>
      </c>
      <c r="F47" s="54">
        <v>714000</v>
      </c>
      <c r="G47" s="32" t="s">
        <v>60</v>
      </c>
      <c r="H47" s="93"/>
      <c r="I47" s="65" t="s">
        <v>61</v>
      </c>
      <c r="J47" s="35" t="s">
        <v>248</v>
      </c>
      <c r="K47" s="36" t="s">
        <v>334</v>
      </c>
      <c r="L47" s="56">
        <f>F47-C47+1</f>
        <v>14000</v>
      </c>
      <c r="M47" s="125"/>
    </row>
    <row r="48" spans="1:13" s="26" customFormat="1" ht="15" customHeight="1">
      <c r="A48" s="275"/>
      <c r="B48" s="50" t="s">
        <v>16</v>
      </c>
      <c r="C48" s="51">
        <v>714001</v>
      </c>
      <c r="D48" s="52" t="s">
        <v>9</v>
      </c>
      <c r="E48" s="53" t="s">
        <v>16</v>
      </c>
      <c r="F48" s="54">
        <v>715000</v>
      </c>
      <c r="G48" s="32" t="s">
        <v>246</v>
      </c>
      <c r="H48" s="93"/>
      <c r="I48" s="65" t="s">
        <v>247</v>
      </c>
      <c r="J48" s="35" t="s">
        <v>248</v>
      </c>
      <c r="K48" s="36" t="s">
        <v>334</v>
      </c>
      <c r="L48" s="56">
        <v>1000</v>
      </c>
      <c r="M48" s="198"/>
    </row>
    <row r="49" spans="1:13" s="26" customFormat="1" ht="15" customHeight="1">
      <c r="A49" s="274"/>
      <c r="B49" s="234" t="s">
        <v>16</v>
      </c>
      <c r="C49" s="235">
        <f>F48+1</f>
        <v>715001</v>
      </c>
      <c r="D49" s="236" t="s">
        <v>9</v>
      </c>
      <c r="E49" s="237" t="s">
        <v>16</v>
      </c>
      <c r="F49" s="238">
        <v>725000</v>
      </c>
      <c r="G49" s="32"/>
      <c r="H49" s="93"/>
      <c r="I49" s="34"/>
      <c r="J49" s="35"/>
      <c r="K49" s="36"/>
      <c r="L49" s="63">
        <f aca="true" t="shared" si="1" ref="L49:L74">F49-C49+1</f>
        <v>10000</v>
      </c>
      <c r="M49" s="48"/>
    </row>
    <row r="50" spans="1:13" s="57" customFormat="1" ht="15" customHeight="1">
      <c r="A50" s="274"/>
      <c r="B50" s="50" t="s">
        <v>16</v>
      </c>
      <c r="C50" s="51">
        <f>F49+1</f>
        <v>725001</v>
      </c>
      <c r="D50" s="52" t="s">
        <v>9</v>
      </c>
      <c r="E50" s="53" t="s">
        <v>16</v>
      </c>
      <c r="F50" s="54">
        <v>730000</v>
      </c>
      <c r="G50" s="32" t="s">
        <v>63</v>
      </c>
      <c r="H50" s="93"/>
      <c r="I50" s="65" t="s">
        <v>64</v>
      </c>
      <c r="J50" s="35" t="s">
        <v>65</v>
      </c>
      <c r="K50" s="75" t="s">
        <v>66</v>
      </c>
      <c r="L50" s="56">
        <f t="shared" si="1"/>
        <v>5000</v>
      </c>
      <c r="M50" s="58"/>
    </row>
    <row r="51" spans="1:13" s="26" customFormat="1" ht="15" customHeight="1">
      <c r="A51" s="274"/>
      <c r="B51" s="234" t="s">
        <v>16</v>
      </c>
      <c r="C51" s="235">
        <f>F50+1</f>
        <v>730001</v>
      </c>
      <c r="D51" s="236" t="s">
        <v>9</v>
      </c>
      <c r="E51" s="237" t="s">
        <v>16</v>
      </c>
      <c r="F51" s="238">
        <v>735000</v>
      </c>
      <c r="G51" s="32"/>
      <c r="H51" s="93"/>
      <c r="I51" s="34"/>
      <c r="J51" s="35"/>
      <c r="K51" s="36"/>
      <c r="L51" s="63">
        <f t="shared" si="1"/>
        <v>5000</v>
      </c>
      <c r="M51" s="48"/>
    </row>
    <row r="52" spans="1:13" s="26" customFormat="1" ht="15" customHeight="1">
      <c r="A52" s="274"/>
      <c r="B52" s="50" t="s">
        <v>16</v>
      </c>
      <c r="C52" s="51">
        <v>735001</v>
      </c>
      <c r="D52" s="52" t="s">
        <v>9</v>
      </c>
      <c r="E52" s="53" t="s">
        <v>16</v>
      </c>
      <c r="F52" s="54">
        <v>736000</v>
      </c>
      <c r="G52" s="32" t="s">
        <v>67</v>
      </c>
      <c r="H52" s="93"/>
      <c r="I52" s="65" t="s">
        <v>68</v>
      </c>
      <c r="J52" s="35" t="s">
        <v>69</v>
      </c>
      <c r="K52" s="75" t="s">
        <v>70</v>
      </c>
      <c r="L52" s="56">
        <f t="shared" si="1"/>
        <v>1000</v>
      </c>
      <c r="M52" s="48"/>
    </row>
    <row r="53" spans="1:13" s="26" customFormat="1" ht="15" customHeight="1">
      <c r="A53" s="274"/>
      <c r="B53" s="234" t="s">
        <v>16</v>
      </c>
      <c r="C53" s="235">
        <f>F52+1</f>
        <v>736001</v>
      </c>
      <c r="D53" s="236" t="s">
        <v>9</v>
      </c>
      <c r="E53" s="237" t="s">
        <v>16</v>
      </c>
      <c r="F53" s="238">
        <v>741000</v>
      </c>
      <c r="G53" s="32"/>
      <c r="H53" s="93"/>
      <c r="I53" s="34"/>
      <c r="J53" s="35"/>
      <c r="K53" s="36"/>
      <c r="L53" s="49">
        <f t="shared" si="1"/>
        <v>5000</v>
      </c>
      <c r="M53" s="48"/>
    </row>
    <row r="54" spans="1:13" s="26" customFormat="1" ht="15" customHeight="1">
      <c r="A54" s="274"/>
      <c r="B54" s="50" t="s">
        <v>16</v>
      </c>
      <c r="C54" s="51">
        <v>741001</v>
      </c>
      <c r="D54" s="52" t="s">
        <v>9</v>
      </c>
      <c r="E54" s="53" t="s">
        <v>16</v>
      </c>
      <c r="F54" s="54">
        <v>751000</v>
      </c>
      <c r="G54" s="32" t="s">
        <v>71</v>
      </c>
      <c r="H54" s="93"/>
      <c r="I54" s="65" t="s">
        <v>72</v>
      </c>
      <c r="J54" s="35" t="s">
        <v>414</v>
      </c>
      <c r="K54" s="75" t="s">
        <v>391</v>
      </c>
      <c r="L54" s="56">
        <f t="shared" si="1"/>
        <v>10000</v>
      </c>
      <c r="M54" s="48"/>
    </row>
    <row r="55" spans="1:13" s="26" customFormat="1" ht="15" customHeight="1">
      <c r="A55" s="274"/>
      <c r="B55" s="234" t="s">
        <v>16</v>
      </c>
      <c r="C55" s="235">
        <f aca="true" t="shared" si="2" ref="C55:C66">F54+1</f>
        <v>751001</v>
      </c>
      <c r="D55" s="236" t="s">
        <v>9</v>
      </c>
      <c r="E55" s="237" t="s">
        <v>16</v>
      </c>
      <c r="F55" s="238">
        <v>753000</v>
      </c>
      <c r="G55" s="32" t="s">
        <v>383</v>
      </c>
      <c r="H55" s="93"/>
      <c r="I55" s="34" t="s">
        <v>384</v>
      </c>
      <c r="J55" s="35"/>
      <c r="K55" s="36"/>
      <c r="L55" s="49">
        <f t="shared" si="1"/>
        <v>2000</v>
      </c>
      <c r="M55" s="48"/>
    </row>
    <row r="56" spans="1:13" s="26" customFormat="1" ht="15" customHeight="1">
      <c r="A56" s="275"/>
      <c r="B56" s="50" t="s">
        <v>16</v>
      </c>
      <c r="C56" s="51">
        <f t="shared" si="2"/>
        <v>753001</v>
      </c>
      <c r="D56" s="52" t="s">
        <v>9</v>
      </c>
      <c r="E56" s="53" t="s">
        <v>16</v>
      </c>
      <c r="F56" s="54">
        <v>763000</v>
      </c>
      <c r="G56" s="32" t="s">
        <v>75</v>
      </c>
      <c r="H56" s="93"/>
      <c r="I56" s="65" t="s">
        <v>76</v>
      </c>
      <c r="J56" s="35" t="s">
        <v>392</v>
      </c>
      <c r="K56" s="75" t="s">
        <v>393</v>
      </c>
      <c r="L56" s="56">
        <f t="shared" si="1"/>
        <v>10000</v>
      </c>
      <c r="M56" s="48"/>
    </row>
    <row r="57" spans="1:13" s="26" customFormat="1" ht="15" customHeight="1">
      <c r="A57" s="274"/>
      <c r="B57" s="234" t="s">
        <v>16</v>
      </c>
      <c r="C57" s="235">
        <f t="shared" si="2"/>
        <v>763001</v>
      </c>
      <c r="D57" s="236" t="s">
        <v>9</v>
      </c>
      <c r="E57" s="237" t="s">
        <v>16</v>
      </c>
      <c r="F57" s="238">
        <v>765000</v>
      </c>
      <c r="G57" s="32"/>
      <c r="H57" s="93"/>
      <c r="I57" s="34"/>
      <c r="J57" s="35"/>
      <c r="K57" s="36"/>
      <c r="L57" s="49">
        <f t="shared" si="1"/>
        <v>2000</v>
      </c>
      <c r="M57" s="48"/>
    </row>
    <row r="58" spans="1:13" s="57" customFormat="1" ht="15" customHeight="1">
      <c r="A58" s="275"/>
      <c r="B58" s="50" t="s">
        <v>16</v>
      </c>
      <c r="C58" s="51">
        <f t="shared" si="2"/>
        <v>765001</v>
      </c>
      <c r="D58" s="52" t="s">
        <v>9</v>
      </c>
      <c r="E58" s="53" t="s">
        <v>16</v>
      </c>
      <c r="F58" s="54">
        <v>770000</v>
      </c>
      <c r="G58" s="32" t="s">
        <v>79</v>
      </c>
      <c r="H58" s="93"/>
      <c r="I58" s="34" t="s">
        <v>80</v>
      </c>
      <c r="J58" s="35" t="s">
        <v>394</v>
      </c>
      <c r="K58" s="36" t="s">
        <v>395</v>
      </c>
      <c r="L58" s="56">
        <f t="shared" si="1"/>
        <v>5000</v>
      </c>
      <c r="M58" s="58"/>
    </row>
    <row r="59" spans="1:13" s="26" customFormat="1" ht="15" customHeight="1">
      <c r="A59" s="274"/>
      <c r="B59" s="234" t="s">
        <v>16</v>
      </c>
      <c r="C59" s="235">
        <f t="shared" si="2"/>
        <v>770001</v>
      </c>
      <c r="D59" s="236" t="s">
        <v>9</v>
      </c>
      <c r="E59" s="237" t="s">
        <v>16</v>
      </c>
      <c r="F59" s="238">
        <v>772000</v>
      </c>
      <c r="G59" s="32"/>
      <c r="H59" s="93"/>
      <c r="I59" s="34"/>
      <c r="J59" s="35"/>
      <c r="K59" s="36"/>
      <c r="L59" s="49">
        <f t="shared" si="1"/>
        <v>2000</v>
      </c>
      <c r="M59" s="48"/>
    </row>
    <row r="60" spans="1:13" s="57" customFormat="1" ht="15" customHeight="1">
      <c r="A60" s="274"/>
      <c r="B60" s="50" t="s">
        <v>16</v>
      </c>
      <c r="C60" s="51">
        <f t="shared" si="2"/>
        <v>772001</v>
      </c>
      <c r="D60" s="52" t="s">
        <v>9</v>
      </c>
      <c r="E60" s="53" t="s">
        <v>16</v>
      </c>
      <c r="F60" s="54">
        <v>782000</v>
      </c>
      <c r="G60" s="32" t="s">
        <v>83</v>
      </c>
      <c r="H60" s="93"/>
      <c r="I60" s="65" t="s">
        <v>84</v>
      </c>
      <c r="J60" s="35"/>
      <c r="K60" s="36"/>
      <c r="L60" s="56">
        <f t="shared" si="1"/>
        <v>10000</v>
      </c>
      <c r="M60" s="58"/>
    </row>
    <row r="61" spans="1:13" s="57" customFormat="1" ht="15" customHeight="1">
      <c r="A61" s="275"/>
      <c r="B61" s="234" t="s">
        <v>16</v>
      </c>
      <c r="C61" s="235">
        <f t="shared" si="2"/>
        <v>782001</v>
      </c>
      <c r="D61" s="236" t="s">
        <v>9</v>
      </c>
      <c r="E61" s="237" t="s">
        <v>16</v>
      </c>
      <c r="F61" s="238">
        <v>787000</v>
      </c>
      <c r="G61" s="126" t="s">
        <v>385</v>
      </c>
      <c r="H61" s="211"/>
      <c r="I61" s="72" t="s">
        <v>386</v>
      </c>
      <c r="J61" s="73" t="s">
        <v>390</v>
      </c>
      <c r="K61" s="199" t="s">
        <v>391</v>
      </c>
      <c r="L61" s="49">
        <f t="shared" si="1"/>
        <v>5000</v>
      </c>
      <c r="M61" s="58"/>
    </row>
    <row r="62" spans="1:13" s="26" customFormat="1" ht="15" customHeight="1">
      <c r="A62" s="274"/>
      <c r="B62" s="50" t="s">
        <v>16</v>
      </c>
      <c r="C62" s="51">
        <f t="shared" si="2"/>
        <v>787001</v>
      </c>
      <c r="D62" s="52" t="s">
        <v>9</v>
      </c>
      <c r="E62" s="53" t="s">
        <v>16</v>
      </c>
      <c r="F62" s="54">
        <v>807000</v>
      </c>
      <c r="G62" s="244" t="s">
        <v>87</v>
      </c>
      <c r="H62" s="93"/>
      <c r="I62" s="233" t="s">
        <v>325</v>
      </c>
      <c r="J62" s="106" t="s">
        <v>326</v>
      </c>
      <c r="K62" s="36" t="s">
        <v>327</v>
      </c>
      <c r="L62" s="56">
        <f t="shared" si="1"/>
        <v>20000</v>
      </c>
      <c r="M62" s="48"/>
    </row>
    <row r="63" spans="1:13" s="57" customFormat="1" ht="15" customHeight="1">
      <c r="A63" s="275"/>
      <c r="B63" s="234" t="s">
        <v>16</v>
      </c>
      <c r="C63" s="235">
        <f t="shared" si="2"/>
        <v>807001</v>
      </c>
      <c r="D63" s="236" t="s">
        <v>9</v>
      </c>
      <c r="E63" s="237" t="s">
        <v>16</v>
      </c>
      <c r="F63" s="238">
        <v>812000</v>
      </c>
      <c r="G63" s="126"/>
      <c r="H63" s="211"/>
      <c r="I63" s="212"/>
      <c r="J63" s="35" t="s">
        <v>323</v>
      </c>
      <c r="K63" s="36" t="s">
        <v>324</v>
      </c>
      <c r="L63" s="49">
        <f t="shared" si="1"/>
        <v>5000</v>
      </c>
      <c r="M63" s="58"/>
    </row>
    <row r="64" spans="1:13" s="26" customFormat="1" ht="15" customHeight="1">
      <c r="A64" s="275"/>
      <c r="B64" s="50" t="s">
        <v>16</v>
      </c>
      <c r="C64" s="51">
        <f t="shared" si="2"/>
        <v>812001</v>
      </c>
      <c r="D64" s="52" t="s">
        <v>9</v>
      </c>
      <c r="E64" s="53" t="s">
        <v>16</v>
      </c>
      <c r="F64" s="54">
        <v>815000</v>
      </c>
      <c r="G64" s="32" t="s">
        <v>91</v>
      </c>
      <c r="H64" s="93"/>
      <c r="I64" s="65" t="s">
        <v>92</v>
      </c>
      <c r="J64" s="35" t="s">
        <v>93</v>
      </c>
      <c r="K64" s="75" t="s">
        <v>94</v>
      </c>
      <c r="L64" s="56">
        <f t="shared" si="1"/>
        <v>3000</v>
      </c>
      <c r="M64" s="48"/>
    </row>
    <row r="65" spans="1:13" s="57" customFormat="1" ht="15" customHeight="1">
      <c r="A65" s="275"/>
      <c r="B65" s="234" t="s">
        <v>16</v>
      </c>
      <c r="C65" s="235">
        <f t="shared" si="2"/>
        <v>815001</v>
      </c>
      <c r="D65" s="236" t="s">
        <v>9</v>
      </c>
      <c r="E65" s="237" t="s">
        <v>16</v>
      </c>
      <c r="F65" s="238">
        <v>825000</v>
      </c>
      <c r="G65" s="126"/>
      <c r="H65" s="211"/>
      <c r="I65" s="212"/>
      <c r="J65" s="73"/>
      <c r="K65" s="199"/>
      <c r="L65" s="49">
        <f t="shared" si="1"/>
        <v>10000</v>
      </c>
      <c r="M65" s="58"/>
    </row>
    <row r="66" spans="1:13" s="26" customFormat="1" ht="15" customHeight="1">
      <c r="A66" s="275"/>
      <c r="B66" s="50" t="s">
        <v>16</v>
      </c>
      <c r="C66" s="51">
        <f t="shared" si="2"/>
        <v>825001</v>
      </c>
      <c r="D66" s="52" t="s">
        <v>9</v>
      </c>
      <c r="E66" s="53" t="s">
        <v>16</v>
      </c>
      <c r="F66" s="54">
        <v>830000</v>
      </c>
      <c r="G66" s="32" t="s">
        <v>95</v>
      </c>
      <c r="H66" s="93"/>
      <c r="I66" s="65" t="s">
        <v>185</v>
      </c>
      <c r="J66" s="35" t="s">
        <v>189</v>
      </c>
      <c r="K66" s="36" t="s">
        <v>250</v>
      </c>
      <c r="L66" s="56">
        <f t="shared" si="1"/>
        <v>5000</v>
      </c>
      <c r="M66" s="48"/>
    </row>
    <row r="67" spans="1:13" s="57" customFormat="1" ht="15" customHeight="1">
      <c r="A67" s="275"/>
      <c r="B67" s="234" t="s">
        <v>16</v>
      </c>
      <c r="C67" s="235">
        <v>830001</v>
      </c>
      <c r="D67" s="236" t="s">
        <v>9</v>
      </c>
      <c r="E67" s="237" t="s">
        <v>16</v>
      </c>
      <c r="F67" s="238">
        <v>835000</v>
      </c>
      <c r="G67" s="126"/>
      <c r="H67" s="211"/>
      <c r="I67" s="212"/>
      <c r="J67" s="73"/>
      <c r="K67" s="199"/>
      <c r="L67" s="49">
        <f t="shared" si="1"/>
        <v>5000</v>
      </c>
      <c r="M67" s="58"/>
    </row>
    <row r="68" spans="1:13" s="26" customFormat="1" ht="15" customHeight="1">
      <c r="A68" s="275"/>
      <c r="B68" s="50" t="s">
        <v>16</v>
      </c>
      <c r="C68" s="51">
        <v>835001</v>
      </c>
      <c r="D68" s="52" t="s">
        <v>9</v>
      </c>
      <c r="E68" s="53" t="s">
        <v>16</v>
      </c>
      <c r="F68" s="54">
        <v>850000</v>
      </c>
      <c r="G68" s="32" t="s">
        <v>138</v>
      </c>
      <c r="H68" s="93"/>
      <c r="I68" s="65" t="s">
        <v>184</v>
      </c>
      <c r="J68" s="116" t="s">
        <v>326</v>
      </c>
      <c r="K68" s="36" t="s">
        <v>327</v>
      </c>
      <c r="L68" s="56">
        <f t="shared" si="1"/>
        <v>15000</v>
      </c>
      <c r="M68" s="48"/>
    </row>
    <row r="69" spans="1:13" s="26" customFormat="1" ht="15" customHeight="1">
      <c r="A69" s="275"/>
      <c r="B69" s="50" t="s">
        <v>16</v>
      </c>
      <c r="C69" s="51">
        <v>850001</v>
      </c>
      <c r="D69" s="52" t="s">
        <v>9</v>
      </c>
      <c r="E69" s="53" t="s">
        <v>16</v>
      </c>
      <c r="F69" s="54">
        <v>851000</v>
      </c>
      <c r="G69" s="114" t="s">
        <v>143</v>
      </c>
      <c r="H69" s="33"/>
      <c r="I69" s="165" t="s">
        <v>183</v>
      </c>
      <c r="J69" s="35" t="s">
        <v>326</v>
      </c>
      <c r="K69" s="36" t="s">
        <v>327</v>
      </c>
      <c r="L69" s="56">
        <f t="shared" si="1"/>
        <v>1000</v>
      </c>
      <c r="M69" s="48"/>
    </row>
    <row r="70" spans="1:13" s="57" customFormat="1" ht="15" customHeight="1">
      <c r="A70" s="275"/>
      <c r="B70" s="234" t="s">
        <v>16</v>
      </c>
      <c r="C70" s="235">
        <v>851001</v>
      </c>
      <c r="D70" s="236" t="s">
        <v>9</v>
      </c>
      <c r="E70" s="237" t="s">
        <v>16</v>
      </c>
      <c r="F70" s="238">
        <v>870000</v>
      </c>
      <c r="G70" s="32"/>
      <c r="H70" s="93"/>
      <c r="I70" s="34"/>
      <c r="J70" s="35" t="s">
        <v>328</v>
      </c>
      <c r="K70" s="36" t="s">
        <v>329</v>
      </c>
      <c r="L70" s="49">
        <f>F70-C70+1</f>
        <v>19000</v>
      </c>
      <c r="M70" s="58"/>
    </row>
    <row r="71" spans="1:13" s="57" customFormat="1" ht="15" customHeight="1">
      <c r="A71" s="275"/>
      <c r="B71" s="234" t="s">
        <v>16</v>
      </c>
      <c r="C71" s="235">
        <v>870001</v>
      </c>
      <c r="D71" s="236" t="s">
        <v>9</v>
      </c>
      <c r="E71" s="237" t="s">
        <v>16</v>
      </c>
      <c r="F71" s="238">
        <v>890000</v>
      </c>
      <c r="G71" s="177"/>
      <c r="H71" s="216"/>
      <c r="I71" s="204"/>
      <c r="J71" s="110"/>
      <c r="K71" s="205"/>
      <c r="L71" s="49">
        <f>F71-C71+1</f>
        <v>20000</v>
      </c>
      <c r="M71" s="58"/>
    </row>
    <row r="72" spans="1:13" s="57" customFormat="1" ht="15" customHeight="1">
      <c r="A72" s="275"/>
      <c r="B72" s="234" t="s">
        <v>16</v>
      </c>
      <c r="C72" s="235">
        <v>891001</v>
      </c>
      <c r="D72" s="236" t="s">
        <v>9</v>
      </c>
      <c r="E72" s="237" t="s">
        <v>16</v>
      </c>
      <c r="F72" s="238">
        <v>1000000</v>
      </c>
      <c r="G72" s="32"/>
      <c r="H72" s="93"/>
      <c r="I72" s="34"/>
      <c r="J72" s="35"/>
      <c r="K72" s="36"/>
      <c r="L72" s="49">
        <f>F72-C72+1</f>
        <v>109000</v>
      </c>
      <c r="M72" s="58"/>
    </row>
    <row r="73" spans="1:13" s="57" customFormat="1" ht="15" customHeight="1">
      <c r="A73" s="276"/>
      <c r="B73" s="45" t="s">
        <v>96</v>
      </c>
      <c r="C73" s="51">
        <v>1</v>
      </c>
      <c r="D73" s="41" t="s">
        <v>9</v>
      </c>
      <c r="E73" s="46" t="s">
        <v>96</v>
      </c>
      <c r="F73" s="43">
        <v>999999</v>
      </c>
      <c r="G73" s="44" t="s">
        <v>306</v>
      </c>
      <c r="H73" s="98"/>
      <c r="I73" s="34" t="s">
        <v>98</v>
      </c>
      <c r="J73" s="35" t="s">
        <v>396</v>
      </c>
      <c r="K73" s="36" t="s">
        <v>382</v>
      </c>
      <c r="L73" s="37">
        <f t="shared" si="1"/>
        <v>999999</v>
      </c>
      <c r="M73" s="58"/>
    </row>
    <row r="74" spans="1:13" s="57" customFormat="1" ht="15" customHeight="1">
      <c r="A74" s="276"/>
      <c r="B74" s="45" t="s">
        <v>100</v>
      </c>
      <c r="C74" s="51">
        <v>1</v>
      </c>
      <c r="D74" s="41" t="s">
        <v>9</v>
      </c>
      <c r="E74" s="46" t="s">
        <v>100</v>
      </c>
      <c r="F74" s="43">
        <v>999999</v>
      </c>
      <c r="G74" s="44" t="s">
        <v>306</v>
      </c>
      <c r="H74" s="98"/>
      <c r="I74" s="34" t="s">
        <v>98</v>
      </c>
      <c r="J74" s="35" t="s">
        <v>396</v>
      </c>
      <c r="K74" s="75" t="s">
        <v>382</v>
      </c>
      <c r="L74" s="37">
        <f t="shared" si="1"/>
        <v>999999</v>
      </c>
      <c r="M74" s="58"/>
    </row>
    <row r="75" spans="1:13" s="96" customFormat="1" ht="9.75" customHeight="1">
      <c r="A75" s="276"/>
      <c r="B75" s="99"/>
      <c r="C75" s="100"/>
      <c r="D75" s="101"/>
      <c r="E75" s="102"/>
      <c r="F75" s="100"/>
      <c r="G75" s="103"/>
      <c r="H75" s="103"/>
      <c r="I75" s="104"/>
      <c r="J75" s="105"/>
      <c r="K75" s="224"/>
      <c r="L75" s="107"/>
      <c r="M75" s="108"/>
    </row>
    <row r="76" spans="1:13" s="96" customFormat="1" ht="15" customHeight="1">
      <c r="A76" s="276"/>
      <c r="B76" s="279" t="s">
        <v>175</v>
      </c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108"/>
    </row>
    <row r="77" spans="1:13" s="96" customFormat="1" ht="15" customHeight="1">
      <c r="A77" s="276"/>
      <c r="B77" s="102"/>
      <c r="C77" s="101"/>
      <c r="D77" s="101"/>
      <c r="E77" s="102"/>
      <c r="F77" s="101"/>
      <c r="G77" s="103"/>
      <c r="H77" s="103"/>
      <c r="I77" s="26"/>
      <c r="J77" s="106"/>
      <c r="K77" s="224"/>
      <c r="L77" s="107"/>
      <c r="M77" s="108"/>
    </row>
    <row r="78" spans="1:13" s="96" customFormat="1" ht="15" customHeight="1">
      <c r="A78" s="276"/>
      <c r="B78" s="109" t="s">
        <v>101</v>
      </c>
      <c r="C78" s="28">
        <v>100001</v>
      </c>
      <c r="D78" s="29" t="s">
        <v>9</v>
      </c>
      <c r="E78" s="29" t="s">
        <v>101</v>
      </c>
      <c r="F78" s="31">
        <v>118000</v>
      </c>
      <c r="G78" s="258" t="s">
        <v>102</v>
      </c>
      <c r="H78" s="44" t="s">
        <v>102</v>
      </c>
      <c r="I78" s="65" t="s">
        <v>317</v>
      </c>
      <c r="J78" s="35" t="s">
        <v>376</v>
      </c>
      <c r="K78" s="36" t="s">
        <v>377</v>
      </c>
      <c r="L78" s="56">
        <f aca="true" t="shared" si="3" ref="L78:L120">F78-C78+1</f>
        <v>18000</v>
      </c>
      <c r="M78" s="108"/>
    </row>
    <row r="79" spans="1:13" s="96" customFormat="1" ht="15" customHeight="1">
      <c r="A79" s="276"/>
      <c r="B79" s="109" t="s">
        <v>101</v>
      </c>
      <c r="C79" s="28">
        <f aca="true" t="shared" si="4" ref="C79:C84">F78+1</f>
        <v>118001</v>
      </c>
      <c r="D79" s="29" t="s">
        <v>9</v>
      </c>
      <c r="E79" s="29" t="s">
        <v>101</v>
      </c>
      <c r="F79" s="31">
        <v>120000</v>
      </c>
      <c r="G79" s="44"/>
      <c r="H79" s="44"/>
      <c r="I79" s="34"/>
      <c r="J79" s="110"/>
      <c r="K79" s="205"/>
      <c r="L79" s="49">
        <f t="shared" si="3"/>
        <v>2000</v>
      </c>
      <c r="M79" s="108"/>
    </row>
    <row r="80" spans="1:13" s="96" customFormat="1" ht="15" customHeight="1">
      <c r="A80" s="276"/>
      <c r="B80" s="109" t="s">
        <v>101</v>
      </c>
      <c r="C80" s="28">
        <f t="shared" si="4"/>
        <v>120001</v>
      </c>
      <c r="D80" s="29" t="s">
        <v>9</v>
      </c>
      <c r="E80" s="29" t="s">
        <v>101</v>
      </c>
      <c r="F80" s="31">
        <v>130000</v>
      </c>
      <c r="G80" s="32" t="s">
        <v>106</v>
      </c>
      <c r="H80" s="32" t="s">
        <v>107</v>
      </c>
      <c r="I80" s="65" t="s">
        <v>273</v>
      </c>
      <c r="J80" s="35" t="s">
        <v>293</v>
      </c>
      <c r="K80" s="36" t="s">
        <v>294</v>
      </c>
      <c r="L80" s="37">
        <f t="shared" si="3"/>
        <v>10000</v>
      </c>
      <c r="M80" s="108"/>
    </row>
    <row r="81" spans="1:13" s="96" customFormat="1" ht="15" customHeight="1">
      <c r="A81" s="276"/>
      <c r="B81" s="92" t="s">
        <v>101</v>
      </c>
      <c r="C81" s="111">
        <f t="shared" si="4"/>
        <v>130001</v>
      </c>
      <c r="D81" s="112" t="s">
        <v>9</v>
      </c>
      <c r="E81" s="112" t="s">
        <v>101</v>
      </c>
      <c r="F81" s="113">
        <f>C81+9999</f>
        <v>140000</v>
      </c>
      <c r="G81" s="114"/>
      <c r="H81" s="114"/>
      <c r="I81" s="34"/>
      <c r="J81" s="110"/>
      <c r="K81" s="205"/>
      <c r="L81" s="49">
        <f t="shared" si="3"/>
        <v>10000</v>
      </c>
      <c r="M81" s="108"/>
    </row>
    <row r="82" spans="1:13" s="96" customFormat="1" ht="15" customHeight="1">
      <c r="A82" s="276"/>
      <c r="B82" s="92" t="s">
        <v>101</v>
      </c>
      <c r="C82" s="111">
        <f t="shared" si="4"/>
        <v>140001</v>
      </c>
      <c r="D82" s="112" t="s">
        <v>9</v>
      </c>
      <c r="E82" s="112" t="s">
        <v>101</v>
      </c>
      <c r="F82" s="113">
        <v>160000</v>
      </c>
      <c r="G82" s="114" t="s">
        <v>108</v>
      </c>
      <c r="H82" s="114" t="s">
        <v>108</v>
      </c>
      <c r="I82" s="115" t="s">
        <v>109</v>
      </c>
      <c r="J82" s="116" t="s">
        <v>355</v>
      </c>
      <c r="K82" s="225" t="s">
        <v>356</v>
      </c>
      <c r="L82" s="56">
        <f t="shared" si="3"/>
        <v>20000</v>
      </c>
      <c r="M82" s="108"/>
    </row>
    <row r="83" spans="1:13" s="96" customFormat="1" ht="15" customHeight="1">
      <c r="A83" s="276"/>
      <c r="B83" s="109" t="s">
        <v>101</v>
      </c>
      <c r="C83" s="28">
        <f t="shared" si="4"/>
        <v>160001</v>
      </c>
      <c r="D83" s="29" t="s">
        <v>9</v>
      </c>
      <c r="E83" s="29" t="s">
        <v>101</v>
      </c>
      <c r="F83" s="31">
        <f>C83+9999</f>
        <v>170000</v>
      </c>
      <c r="G83" s="114"/>
      <c r="H83" s="114"/>
      <c r="I83" s="118"/>
      <c r="J83" s="110"/>
      <c r="K83" s="205"/>
      <c r="L83" s="49">
        <f t="shared" si="3"/>
        <v>10000</v>
      </c>
      <c r="M83" s="108"/>
    </row>
    <row r="84" spans="1:13" s="96" customFormat="1" ht="15" customHeight="1">
      <c r="A84" s="276"/>
      <c r="B84" s="109" t="s">
        <v>101</v>
      </c>
      <c r="C84" s="28">
        <f t="shared" si="4"/>
        <v>170001</v>
      </c>
      <c r="D84" s="29" t="s">
        <v>9</v>
      </c>
      <c r="E84" s="29" t="s">
        <v>101</v>
      </c>
      <c r="F84" s="113">
        <v>175000</v>
      </c>
      <c r="G84" s="114" t="s">
        <v>111</v>
      </c>
      <c r="H84" s="114" t="s">
        <v>111</v>
      </c>
      <c r="I84" s="65" t="s">
        <v>112</v>
      </c>
      <c r="J84" s="35" t="s">
        <v>113</v>
      </c>
      <c r="K84" s="75" t="s">
        <v>114</v>
      </c>
      <c r="L84" s="37">
        <f t="shared" si="3"/>
        <v>5000</v>
      </c>
      <c r="M84" s="108"/>
    </row>
    <row r="85" spans="1:13" s="96" customFormat="1" ht="15" customHeight="1">
      <c r="A85" s="276"/>
      <c r="B85" s="109" t="s">
        <v>101</v>
      </c>
      <c r="C85" s="28">
        <v>175001</v>
      </c>
      <c r="D85" s="29" t="s">
        <v>9</v>
      </c>
      <c r="E85" s="29" t="s">
        <v>101</v>
      </c>
      <c r="F85" s="113">
        <v>180000</v>
      </c>
      <c r="G85" s="114"/>
      <c r="H85" s="114"/>
      <c r="I85" s="65"/>
      <c r="J85" s="35"/>
      <c r="K85" s="36"/>
      <c r="L85" s="49">
        <f t="shared" si="3"/>
        <v>5000</v>
      </c>
      <c r="M85" s="108"/>
    </row>
    <row r="86" spans="1:13" s="96" customFormat="1" ht="15" customHeight="1">
      <c r="A86" s="276"/>
      <c r="B86" s="109" t="s">
        <v>101</v>
      </c>
      <c r="C86" s="28">
        <v>180001</v>
      </c>
      <c r="D86" s="29" t="s">
        <v>9</v>
      </c>
      <c r="E86" s="29" t="s">
        <v>101</v>
      </c>
      <c r="F86" s="113">
        <v>185000</v>
      </c>
      <c r="G86" s="114" t="s">
        <v>115</v>
      </c>
      <c r="H86" s="114" t="s">
        <v>115</v>
      </c>
      <c r="I86" s="65" t="s">
        <v>116</v>
      </c>
      <c r="J86" s="35" t="s">
        <v>261</v>
      </c>
      <c r="K86" s="75" t="s">
        <v>117</v>
      </c>
      <c r="L86" s="37">
        <f t="shared" si="3"/>
        <v>5000</v>
      </c>
      <c r="M86" s="108"/>
    </row>
    <row r="87" spans="1:13" s="96" customFormat="1" ht="15" customHeight="1">
      <c r="A87" s="276"/>
      <c r="B87" s="109" t="s">
        <v>101</v>
      </c>
      <c r="C87" s="111">
        <v>185001</v>
      </c>
      <c r="D87" s="112" t="s">
        <v>9</v>
      </c>
      <c r="E87" s="112" t="s">
        <v>101</v>
      </c>
      <c r="F87" s="113">
        <v>195000</v>
      </c>
      <c r="G87" s="114"/>
      <c r="H87" s="114"/>
      <c r="I87" s="120"/>
      <c r="J87" s="121"/>
      <c r="K87" s="226"/>
      <c r="L87" s="49">
        <f t="shared" si="3"/>
        <v>10000</v>
      </c>
      <c r="M87" s="108"/>
    </row>
    <row r="88" spans="1:13" s="96" customFormat="1" ht="15" customHeight="1">
      <c r="A88" s="276"/>
      <c r="B88" s="245" t="s">
        <v>101</v>
      </c>
      <c r="C88" s="246">
        <v>195001</v>
      </c>
      <c r="D88" s="247" t="s">
        <v>9</v>
      </c>
      <c r="E88" s="247" t="s">
        <v>101</v>
      </c>
      <c r="F88" s="248">
        <v>210000</v>
      </c>
      <c r="G88" s="244" t="s">
        <v>118</v>
      </c>
      <c r="H88" s="244" t="s">
        <v>119</v>
      </c>
      <c r="I88" s="233" t="s">
        <v>342</v>
      </c>
      <c r="J88" s="249" t="s">
        <v>303</v>
      </c>
      <c r="K88" s="250" t="s">
        <v>275</v>
      </c>
      <c r="L88" s="37">
        <f t="shared" si="3"/>
        <v>15000</v>
      </c>
      <c r="M88" s="108"/>
    </row>
    <row r="89" spans="1:13" s="96" customFormat="1" ht="15" customHeight="1">
      <c r="A89" s="276"/>
      <c r="B89" s="109" t="s">
        <v>101</v>
      </c>
      <c r="C89" s="28">
        <v>210001</v>
      </c>
      <c r="D89" s="112" t="s">
        <v>9</v>
      </c>
      <c r="E89" s="112" t="s">
        <v>101</v>
      </c>
      <c r="F89" s="113">
        <v>215000</v>
      </c>
      <c r="G89" s="122"/>
      <c r="H89" s="122"/>
      <c r="I89" s="65"/>
      <c r="J89" s="35"/>
      <c r="K89" s="75"/>
      <c r="L89" s="49">
        <f t="shared" si="3"/>
        <v>5000</v>
      </c>
      <c r="M89" s="108"/>
    </row>
    <row r="90" spans="1:13" s="96" customFormat="1" ht="15" customHeight="1">
      <c r="A90" s="276"/>
      <c r="B90" s="109" t="s">
        <v>101</v>
      </c>
      <c r="C90" s="28">
        <v>215001</v>
      </c>
      <c r="D90" s="29" t="s">
        <v>9</v>
      </c>
      <c r="E90" s="29" t="s">
        <v>101</v>
      </c>
      <c r="F90" s="31">
        <v>217000</v>
      </c>
      <c r="G90" s="122" t="s">
        <v>25</v>
      </c>
      <c r="H90" s="122" t="s">
        <v>25</v>
      </c>
      <c r="I90" s="65" t="s">
        <v>193</v>
      </c>
      <c r="J90" s="35" t="s">
        <v>378</v>
      </c>
      <c r="K90" s="36" t="s">
        <v>379</v>
      </c>
      <c r="L90" s="37">
        <f t="shared" si="3"/>
        <v>2000</v>
      </c>
      <c r="M90" s="108"/>
    </row>
    <row r="91" spans="1:13" s="96" customFormat="1" ht="15" customHeight="1">
      <c r="A91" s="276"/>
      <c r="B91" s="109" t="s">
        <v>101</v>
      </c>
      <c r="C91" s="28">
        <v>217001</v>
      </c>
      <c r="D91" s="112" t="s">
        <v>9</v>
      </c>
      <c r="E91" s="112" t="s">
        <v>101</v>
      </c>
      <c r="F91" s="113">
        <v>222000</v>
      </c>
      <c r="G91" s="122"/>
      <c r="H91" s="122"/>
      <c r="I91" s="65"/>
      <c r="J91" s="35"/>
      <c r="K91" s="75"/>
      <c r="L91" s="49">
        <f t="shared" si="3"/>
        <v>5000</v>
      </c>
      <c r="M91" s="108"/>
    </row>
    <row r="92" spans="1:13" s="96" customFormat="1" ht="15" customHeight="1">
      <c r="A92" s="276"/>
      <c r="B92" s="94" t="s">
        <v>101</v>
      </c>
      <c r="C92" s="111">
        <v>222001</v>
      </c>
      <c r="D92" s="112" t="s">
        <v>9</v>
      </c>
      <c r="E92" s="112" t="s">
        <v>101</v>
      </c>
      <c r="F92" s="113">
        <v>226000</v>
      </c>
      <c r="G92" s="122" t="s">
        <v>122</v>
      </c>
      <c r="H92" s="122" t="s">
        <v>122</v>
      </c>
      <c r="I92" s="65" t="s">
        <v>123</v>
      </c>
      <c r="J92" s="35" t="s">
        <v>357</v>
      </c>
      <c r="K92" s="36" t="s">
        <v>358</v>
      </c>
      <c r="L92" s="56">
        <f t="shared" si="3"/>
        <v>4000</v>
      </c>
      <c r="M92" s="108"/>
    </row>
    <row r="93" spans="1:13" s="96" customFormat="1" ht="15" customHeight="1">
      <c r="A93" s="276"/>
      <c r="B93" s="109" t="s">
        <v>101</v>
      </c>
      <c r="C93" s="111">
        <v>226001</v>
      </c>
      <c r="D93" s="112" t="s">
        <v>9</v>
      </c>
      <c r="E93" s="112" t="s">
        <v>101</v>
      </c>
      <c r="F93" s="113">
        <v>230000</v>
      </c>
      <c r="G93" s="114"/>
      <c r="H93" s="114"/>
      <c r="I93" s="65"/>
      <c r="J93" s="35"/>
      <c r="K93" s="75"/>
      <c r="L93" s="49">
        <f t="shared" si="3"/>
        <v>4000</v>
      </c>
      <c r="M93" s="108"/>
    </row>
    <row r="94" spans="1:13" s="96" customFormat="1" ht="15" customHeight="1">
      <c r="A94" s="276"/>
      <c r="B94" s="109" t="s">
        <v>101</v>
      </c>
      <c r="C94" s="28">
        <f>F93+1</f>
        <v>230001</v>
      </c>
      <c r="D94" s="29" t="s">
        <v>9</v>
      </c>
      <c r="E94" s="29" t="s">
        <v>101</v>
      </c>
      <c r="F94" s="31">
        <v>235000</v>
      </c>
      <c r="G94" s="32" t="s">
        <v>177</v>
      </c>
      <c r="H94" s="32" t="s">
        <v>126</v>
      </c>
      <c r="I94" s="65" t="s">
        <v>127</v>
      </c>
      <c r="J94" s="35"/>
      <c r="K94" s="36" t="s">
        <v>302</v>
      </c>
      <c r="L94" s="37">
        <f t="shared" si="3"/>
        <v>5000</v>
      </c>
      <c r="M94" s="108"/>
    </row>
    <row r="95" spans="1:13" s="96" customFormat="1" ht="15" customHeight="1">
      <c r="A95" s="276"/>
      <c r="B95" s="109" t="s">
        <v>101</v>
      </c>
      <c r="C95" s="28">
        <f>F94+1</f>
        <v>235001</v>
      </c>
      <c r="D95" s="29" t="s">
        <v>9</v>
      </c>
      <c r="E95" s="29" t="s">
        <v>101</v>
      </c>
      <c r="F95" s="31">
        <v>240000</v>
      </c>
      <c r="G95" s="122"/>
      <c r="H95" s="122"/>
      <c r="I95" s="65"/>
      <c r="J95" s="35"/>
      <c r="K95" s="75"/>
      <c r="L95" s="49">
        <f t="shared" si="3"/>
        <v>5000</v>
      </c>
      <c r="M95" s="108"/>
    </row>
    <row r="96" spans="1:13" s="96" customFormat="1" ht="15" customHeight="1">
      <c r="A96" s="276"/>
      <c r="B96" s="109" t="s">
        <v>101</v>
      </c>
      <c r="C96" s="28">
        <f>F95+1</f>
        <v>240001</v>
      </c>
      <c r="D96" s="29" t="s">
        <v>9</v>
      </c>
      <c r="E96" s="29" t="s">
        <v>101</v>
      </c>
      <c r="F96" s="31">
        <v>250000</v>
      </c>
      <c r="G96" s="32" t="s">
        <v>179</v>
      </c>
      <c r="H96" s="32" t="s">
        <v>126</v>
      </c>
      <c r="I96" s="65" t="s">
        <v>127</v>
      </c>
      <c r="J96" s="35" t="s">
        <v>319</v>
      </c>
      <c r="K96" s="36" t="s">
        <v>320</v>
      </c>
      <c r="L96" s="37">
        <f t="shared" si="3"/>
        <v>10000</v>
      </c>
      <c r="M96" s="108"/>
    </row>
    <row r="97" spans="1:13" s="96" customFormat="1" ht="15" customHeight="1">
      <c r="A97" s="276"/>
      <c r="B97" s="109" t="s">
        <v>101</v>
      </c>
      <c r="C97" s="28">
        <v>250001</v>
      </c>
      <c r="D97" s="29" t="s">
        <v>9</v>
      </c>
      <c r="E97" s="29" t="s">
        <v>101</v>
      </c>
      <c r="F97" s="31">
        <f>C97+9999</f>
        <v>260000</v>
      </c>
      <c r="G97" s="122" t="s">
        <v>359</v>
      </c>
      <c r="H97" s="122" t="s">
        <v>359</v>
      </c>
      <c r="I97" s="65" t="s">
        <v>360</v>
      </c>
      <c r="J97" s="35" t="s">
        <v>387</v>
      </c>
      <c r="K97" s="36" t="s">
        <v>361</v>
      </c>
      <c r="L97" s="49">
        <f t="shared" si="3"/>
        <v>10000</v>
      </c>
      <c r="M97" s="108"/>
    </row>
    <row r="98" spans="1:13" s="96" customFormat="1" ht="15" customHeight="1">
      <c r="A98" s="276"/>
      <c r="B98" s="109" t="s">
        <v>101</v>
      </c>
      <c r="C98" s="28">
        <v>260001</v>
      </c>
      <c r="D98" s="29" t="s">
        <v>9</v>
      </c>
      <c r="E98" s="29" t="s">
        <v>101</v>
      </c>
      <c r="F98" s="31">
        <f>C98+9999</f>
        <v>270000</v>
      </c>
      <c r="G98" s="114" t="s">
        <v>180</v>
      </c>
      <c r="H98" s="114" t="s">
        <v>129</v>
      </c>
      <c r="I98" s="65" t="s">
        <v>127</v>
      </c>
      <c r="J98" s="35" t="s">
        <v>362</v>
      </c>
      <c r="K98" s="36" t="s">
        <v>298</v>
      </c>
      <c r="L98" s="37">
        <f t="shared" si="3"/>
        <v>10000</v>
      </c>
      <c r="M98" s="108"/>
    </row>
    <row r="99" spans="1:13" s="96" customFormat="1" ht="15" customHeight="1">
      <c r="A99" s="274"/>
      <c r="B99" s="109" t="s">
        <v>101</v>
      </c>
      <c r="C99" s="28">
        <f>F98+1</f>
        <v>270001</v>
      </c>
      <c r="D99" s="29" t="s">
        <v>9</v>
      </c>
      <c r="E99" s="29" t="s">
        <v>101</v>
      </c>
      <c r="F99" s="31">
        <f>C99+9999</f>
        <v>280000</v>
      </c>
      <c r="G99" s="32"/>
      <c r="H99" s="44"/>
      <c r="I99" s="65"/>
      <c r="J99" s="35"/>
      <c r="K99" s="36"/>
      <c r="L99" s="49">
        <f t="shared" si="3"/>
        <v>10000</v>
      </c>
      <c r="M99" s="108"/>
    </row>
    <row r="100" spans="1:13" s="96" customFormat="1" ht="15" customHeight="1">
      <c r="A100" s="274"/>
      <c r="B100" s="109" t="s">
        <v>101</v>
      </c>
      <c r="C100" s="28">
        <f>F99+1</f>
        <v>280001</v>
      </c>
      <c r="D100" s="29" t="s">
        <v>9</v>
      </c>
      <c r="E100" s="29" t="s">
        <v>101</v>
      </c>
      <c r="F100" s="31">
        <f>C100+9999</f>
        <v>290000</v>
      </c>
      <c r="G100" s="114" t="s">
        <v>130</v>
      </c>
      <c r="H100" s="114" t="s">
        <v>130</v>
      </c>
      <c r="I100" s="65" t="s">
        <v>131</v>
      </c>
      <c r="J100" s="116" t="s">
        <v>264</v>
      </c>
      <c r="K100" s="75" t="s">
        <v>265</v>
      </c>
      <c r="L100" s="37">
        <f t="shared" si="3"/>
        <v>10000</v>
      </c>
      <c r="M100" s="108"/>
    </row>
    <row r="101" spans="1:13" s="26" customFormat="1" ht="15" customHeight="1">
      <c r="A101" s="274"/>
      <c r="B101" s="109" t="s">
        <v>101</v>
      </c>
      <c r="C101" s="28">
        <f>F100+1</f>
        <v>290001</v>
      </c>
      <c r="D101" s="29" t="s">
        <v>9</v>
      </c>
      <c r="E101" s="29" t="s">
        <v>101</v>
      </c>
      <c r="F101" s="31">
        <f>C101+9999</f>
        <v>300000</v>
      </c>
      <c r="G101" s="114"/>
      <c r="H101" s="124"/>
      <c r="I101" s="115"/>
      <c r="J101" s="116"/>
      <c r="K101" s="225"/>
      <c r="L101" s="49">
        <f t="shared" si="3"/>
        <v>10000</v>
      </c>
      <c r="M101" s="48"/>
    </row>
    <row r="102" spans="1:14" s="26" customFormat="1" ht="15" customHeight="1">
      <c r="A102" s="274"/>
      <c r="B102" s="109" t="s">
        <v>101</v>
      </c>
      <c r="C102" s="28">
        <f>F101+1</f>
        <v>300001</v>
      </c>
      <c r="D102" s="29" t="s">
        <v>9</v>
      </c>
      <c r="E102" s="29" t="s">
        <v>101</v>
      </c>
      <c r="F102" s="31">
        <v>310000</v>
      </c>
      <c r="G102" s="114" t="s">
        <v>134</v>
      </c>
      <c r="H102" s="124" t="s">
        <v>134</v>
      </c>
      <c r="I102" s="65" t="s">
        <v>135</v>
      </c>
      <c r="J102" s="35" t="s">
        <v>363</v>
      </c>
      <c r="K102" s="36" t="s">
        <v>267</v>
      </c>
      <c r="L102" s="37">
        <f t="shared" si="3"/>
        <v>10000</v>
      </c>
      <c r="M102" s="48"/>
      <c r="N102" s="48"/>
    </row>
    <row r="103" spans="1:15" s="26" customFormat="1" ht="12.75" customHeight="1">
      <c r="A103" s="274"/>
      <c r="B103" s="109" t="s">
        <v>101</v>
      </c>
      <c r="C103" s="28">
        <f>F102+1</f>
        <v>310001</v>
      </c>
      <c r="D103" s="29" t="s">
        <v>9</v>
      </c>
      <c r="E103" s="29" t="s">
        <v>101</v>
      </c>
      <c r="F103" s="31">
        <f>C103+9999</f>
        <v>320000</v>
      </c>
      <c r="G103" s="114"/>
      <c r="H103" s="124"/>
      <c r="I103" s="65"/>
      <c r="J103" s="35"/>
      <c r="K103" s="36"/>
      <c r="L103" s="49">
        <f t="shared" si="3"/>
        <v>10000</v>
      </c>
      <c r="M103" s="48"/>
      <c r="N103" s="48"/>
      <c r="O103" s="48"/>
    </row>
    <row r="104" spans="1:15" s="26" customFormat="1" ht="12.75" customHeight="1">
      <c r="A104" s="274"/>
      <c r="B104" s="109" t="s">
        <v>101</v>
      </c>
      <c r="C104" s="28">
        <v>320001</v>
      </c>
      <c r="D104" s="29" t="s">
        <v>9</v>
      </c>
      <c r="E104" s="29" t="s">
        <v>101</v>
      </c>
      <c r="F104" s="113">
        <v>335000</v>
      </c>
      <c r="G104" s="114" t="s">
        <v>138</v>
      </c>
      <c r="H104" s="114" t="s">
        <v>141</v>
      </c>
      <c r="I104" s="65" t="s">
        <v>142</v>
      </c>
      <c r="J104" s="35" t="s">
        <v>326</v>
      </c>
      <c r="K104" s="35" t="s">
        <v>327</v>
      </c>
      <c r="L104" s="37">
        <f t="shared" si="3"/>
        <v>15000</v>
      </c>
      <c r="M104" s="48"/>
      <c r="N104" s="48"/>
      <c r="O104" s="48"/>
    </row>
    <row r="105" spans="1:15" s="26" customFormat="1" ht="15" customHeight="1">
      <c r="A105" s="274"/>
      <c r="B105" s="109" t="s">
        <v>101</v>
      </c>
      <c r="C105" s="28">
        <f>F104+1</f>
        <v>335001</v>
      </c>
      <c r="D105" s="29" t="s">
        <v>9</v>
      </c>
      <c r="E105" s="29" t="s">
        <v>101</v>
      </c>
      <c r="F105" s="113">
        <v>360000</v>
      </c>
      <c r="G105" s="114"/>
      <c r="H105" s="123"/>
      <c r="I105" s="115"/>
      <c r="J105" s="116"/>
      <c r="K105" s="36"/>
      <c r="L105" s="49">
        <f t="shared" si="3"/>
        <v>25000</v>
      </c>
      <c r="M105" s="125"/>
      <c r="N105" s="48"/>
      <c r="O105" s="48"/>
    </row>
    <row r="106" spans="1:15" s="26" customFormat="1" ht="15" customHeight="1">
      <c r="A106" s="274"/>
      <c r="B106" s="92" t="s">
        <v>101</v>
      </c>
      <c r="C106" s="111">
        <v>360001</v>
      </c>
      <c r="D106" s="112" t="s">
        <v>9</v>
      </c>
      <c r="E106" s="112" t="s">
        <v>101</v>
      </c>
      <c r="F106" s="113">
        <v>380000</v>
      </c>
      <c r="G106" s="114" t="s">
        <v>144</v>
      </c>
      <c r="H106" s="114" t="s">
        <v>144</v>
      </c>
      <c r="I106" s="65" t="s">
        <v>145</v>
      </c>
      <c r="J106" s="35" t="s">
        <v>189</v>
      </c>
      <c r="K106" s="75" t="s">
        <v>250</v>
      </c>
      <c r="L106" s="56">
        <f t="shared" si="3"/>
        <v>20000</v>
      </c>
      <c r="M106" s="125"/>
      <c r="N106" s="48"/>
      <c r="O106" s="48"/>
    </row>
    <row r="107" spans="1:15" s="26" customFormat="1" ht="15" customHeight="1">
      <c r="A107" s="274"/>
      <c r="B107" s="92" t="s">
        <v>101</v>
      </c>
      <c r="C107" s="111">
        <v>380001</v>
      </c>
      <c r="D107" s="112" t="s">
        <v>9</v>
      </c>
      <c r="E107" s="112" t="s">
        <v>101</v>
      </c>
      <c r="F107" s="113">
        <v>390000</v>
      </c>
      <c r="G107" s="114" t="s">
        <v>351</v>
      </c>
      <c r="H107" s="114" t="s">
        <v>351</v>
      </c>
      <c r="I107" s="65" t="s">
        <v>352</v>
      </c>
      <c r="J107" s="35" t="s">
        <v>388</v>
      </c>
      <c r="K107" s="36" t="s">
        <v>389</v>
      </c>
      <c r="L107" s="49">
        <v>10000</v>
      </c>
      <c r="M107" s="48"/>
      <c r="N107" s="48"/>
      <c r="O107" s="48"/>
    </row>
    <row r="108" spans="1:15" s="26" customFormat="1" ht="15" customHeight="1">
      <c r="A108" s="274"/>
      <c r="B108" s="92" t="s">
        <v>101</v>
      </c>
      <c r="C108" s="111">
        <v>390001</v>
      </c>
      <c r="D108" s="112" t="s">
        <v>9</v>
      </c>
      <c r="E108" s="112" t="s">
        <v>101</v>
      </c>
      <c r="F108" s="113">
        <v>515000</v>
      </c>
      <c r="G108" s="113"/>
      <c r="H108" s="113"/>
      <c r="I108" s="65"/>
      <c r="J108" s="35"/>
      <c r="K108" s="36"/>
      <c r="L108" s="49"/>
      <c r="M108" s="48"/>
      <c r="N108" s="48"/>
      <c r="O108" s="48"/>
    </row>
    <row r="109" spans="1:15" s="26" customFormat="1" ht="15" customHeight="1">
      <c r="A109" s="274"/>
      <c r="B109" s="92" t="s">
        <v>101</v>
      </c>
      <c r="C109" s="111">
        <v>515001</v>
      </c>
      <c r="D109" s="112" t="s">
        <v>9</v>
      </c>
      <c r="E109" s="112" t="s">
        <v>101</v>
      </c>
      <c r="F109" s="113">
        <v>525000</v>
      </c>
      <c r="G109" s="114" t="s">
        <v>146</v>
      </c>
      <c r="H109" s="114" t="s">
        <v>146</v>
      </c>
      <c r="I109" s="65" t="s">
        <v>147</v>
      </c>
      <c r="J109" s="35"/>
      <c r="K109" s="268"/>
      <c r="L109" s="56">
        <f t="shared" si="3"/>
        <v>10000</v>
      </c>
      <c r="M109" s="125"/>
      <c r="N109" s="48"/>
      <c r="O109" s="48"/>
    </row>
    <row r="110" spans="1:15" s="26" customFormat="1" ht="15" customHeight="1">
      <c r="A110" s="274"/>
      <c r="B110" s="92" t="s">
        <v>101</v>
      </c>
      <c r="C110" s="111">
        <v>525001</v>
      </c>
      <c r="D110" s="112" t="s">
        <v>9</v>
      </c>
      <c r="E110" s="112" t="s">
        <v>101</v>
      </c>
      <c r="F110" s="113">
        <f>C110+9999</f>
        <v>535000</v>
      </c>
      <c r="G110" s="114"/>
      <c r="H110" s="114"/>
      <c r="I110" s="65"/>
      <c r="J110" s="35"/>
      <c r="K110" s="36"/>
      <c r="L110" s="49">
        <f t="shared" si="3"/>
        <v>10000</v>
      </c>
      <c r="M110" s="125"/>
      <c r="N110" s="48"/>
      <c r="O110" s="48"/>
    </row>
    <row r="111" spans="1:15" s="26" customFormat="1" ht="15" customHeight="1">
      <c r="A111" s="274"/>
      <c r="B111" s="92" t="s">
        <v>101</v>
      </c>
      <c r="C111" s="111">
        <v>535001</v>
      </c>
      <c r="D111" s="112" t="s">
        <v>9</v>
      </c>
      <c r="E111" s="112" t="s">
        <v>101</v>
      </c>
      <c r="F111" s="113">
        <v>545000</v>
      </c>
      <c r="G111" s="114" t="s">
        <v>150</v>
      </c>
      <c r="H111" s="114" t="s">
        <v>150</v>
      </c>
      <c r="I111" s="65" t="s">
        <v>151</v>
      </c>
      <c r="J111" s="35" t="s">
        <v>353</v>
      </c>
      <c r="K111" s="36" t="s">
        <v>354</v>
      </c>
      <c r="L111" s="56">
        <f t="shared" si="3"/>
        <v>10000</v>
      </c>
      <c r="M111" s="125"/>
      <c r="N111" s="48"/>
      <c r="O111" s="48"/>
    </row>
    <row r="112" spans="1:15" s="26" customFormat="1" ht="15" customHeight="1">
      <c r="A112" s="274"/>
      <c r="B112" s="92" t="s">
        <v>101</v>
      </c>
      <c r="C112" s="111">
        <v>545001</v>
      </c>
      <c r="D112" s="112" t="s">
        <v>9</v>
      </c>
      <c r="E112" s="112" t="s">
        <v>101</v>
      </c>
      <c r="F112" s="113">
        <v>550000</v>
      </c>
      <c r="G112" s="114"/>
      <c r="H112" s="114"/>
      <c r="I112" s="65"/>
      <c r="J112" s="35"/>
      <c r="K112" s="75"/>
      <c r="L112" s="49">
        <f t="shared" si="3"/>
        <v>5000</v>
      </c>
      <c r="M112" s="125"/>
      <c r="N112" s="48"/>
      <c r="O112" s="48"/>
    </row>
    <row r="113" spans="1:15" s="26" customFormat="1" ht="15" customHeight="1">
      <c r="A113" s="274"/>
      <c r="B113" s="92" t="s">
        <v>101</v>
      </c>
      <c r="C113" s="111">
        <v>550001</v>
      </c>
      <c r="D113" s="112" t="s">
        <v>9</v>
      </c>
      <c r="E113" s="112" t="s">
        <v>101</v>
      </c>
      <c r="F113" s="113">
        <v>560000</v>
      </c>
      <c r="G113" s="114" t="s">
        <v>154</v>
      </c>
      <c r="H113" s="114" t="s">
        <v>154</v>
      </c>
      <c r="I113" s="65" t="s">
        <v>155</v>
      </c>
      <c r="J113" s="35" t="s">
        <v>156</v>
      </c>
      <c r="K113" s="75" t="s">
        <v>157</v>
      </c>
      <c r="L113" s="56">
        <f t="shared" si="3"/>
        <v>10000</v>
      </c>
      <c r="M113" s="125"/>
      <c r="N113" s="48"/>
      <c r="O113" s="48"/>
    </row>
    <row r="114" spans="1:15" s="26" customFormat="1" ht="15" customHeight="1">
      <c r="A114" s="277"/>
      <c r="B114" s="92" t="s">
        <v>101</v>
      </c>
      <c r="C114" s="111">
        <v>560001</v>
      </c>
      <c r="D114" s="112" t="s">
        <v>9</v>
      </c>
      <c r="E114" s="112" t="s">
        <v>101</v>
      </c>
      <c r="F114" s="113">
        <v>565000</v>
      </c>
      <c r="G114" s="114"/>
      <c r="H114" s="114"/>
      <c r="I114" s="65"/>
      <c r="J114" s="35"/>
      <c r="K114" s="75"/>
      <c r="L114" s="49">
        <f t="shared" si="3"/>
        <v>5000</v>
      </c>
      <c r="M114" s="125"/>
      <c r="N114" s="48"/>
      <c r="O114" s="48"/>
    </row>
    <row r="115" spans="1:13" s="26" customFormat="1" ht="15" customHeight="1">
      <c r="A115" s="274"/>
      <c r="B115" s="92" t="s">
        <v>101</v>
      </c>
      <c r="C115" s="111">
        <v>565001</v>
      </c>
      <c r="D115" s="112" t="s">
        <v>9</v>
      </c>
      <c r="E115" s="112" t="s">
        <v>101</v>
      </c>
      <c r="F115" s="113">
        <v>580000</v>
      </c>
      <c r="G115" s="114" t="s">
        <v>331</v>
      </c>
      <c r="H115" s="114" t="s">
        <v>331</v>
      </c>
      <c r="I115" s="65" t="s">
        <v>332</v>
      </c>
      <c r="J115" s="35" t="s">
        <v>390</v>
      </c>
      <c r="K115" s="75" t="s">
        <v>391</v>
      </c>
      <c r="L115" s="56">
        <f t="shared" si="3"/>
        <v>15000</v>
      </c>
      <c r="M115" s="125"/>
    </row>
    <row r="116" spans="1:13" s="137" customFormat="1" ht="15" customHeight="1">
      <c r="A116" s="274"/>
      <c r="B116" s="92" t="s">
        <v>101</v>
      </c>
      <c r="C116" s="111">
        <v>580001</v>
      </c>
      <c r="D116" s="112" t="s">
        <v>9</v>
      </c>
      <c r="E116" s="112" t="s">
        <v>101</v>
      </c>
      <c r="F116" s="113">
        <v>645000</v>
      </c>
      <c r="G116" s="114"/>
      <c r="H116" s="114"/>
      <c r="I116" s="65"/>
      <c r="J116" s="35"/>
      <c r="K116" s="227"/>
      <c r="L116" s="49">
        <f t="shared" si="3"/>
        <v>65000</v>
      </c>
      <c r="M116" s="138"/>
    </row>
    <row r="117" spans="1:13" s="26" customFormat="1" ht="15" customHeight="1">
      <c r="A117" s="274"/>
      <c r="B117" s="92" t="s">
        <v>101</v>
      </c>
      <c r="C117" s="111">
        <v>645001</v>
      </c>
      <c r="D117" s="112" t="s">
        <v>9</v>
      </c>
      <c r="E117" s="112" t="s">
        <v>101</v>
      </c>
      <c r="F117" s="113">
        <v>665000</v>
      </c>
      <c r="G117" s="114" t="s">
        <v>163</v>
      </c>
      <c r="H117" s="114" t="s">
        <v>163</v>
      </c>
      <c r="I117" s="65" t="s">
        <v>164</v>
      </c>
      <c r="J117" s="35" t="s">
        <v>270</v>
      </c>
      <c r="K117" s="75" t="s">
        <v>271</v>
      </c>
      <c r="L117" s="56">
        <f t="shared" si="3"/>
        <v>20000</v>
      </c>
      <c r="M117" s="125"/>
    </row>
    <row r="118" spans="1:13" s="26" customFormat="1" ht="15" customHeight="1">
      <c r="A118" s="274"/>
      <c r="B118" s="92" t="s">
        <v>101</v>
      </c>
      <c r="C118" s="111">
        <v>665001</v>
      </c>
      <c r="D118" s="112" t="s">
        <v>9</v>
      </c>
      <c r="E118" s="112" t="s">
        <v>101</v>
      </c>
      <c r="F118" s="113">
        <v>787000</v>
      </c>
      <c r="G118" s="114"/>
      <c r="H118" s="114"/>
      <c r="I118" s="65"/>
      <c r="J118" s="35"/>
      <c r="K118" s="228"/>
      <c r="L118" s="49">
        <f t="shared" si="3"/>
        <v>122000</v>
      </c>
      <c r="M118" s="125"/>
    </row>
    <row r="119" spans="1:13" s="26" customFormat="1" ht="12.75" customHeight="1">
      <c r="A119" s="274"/>
      <c r="B119" s="50" t="s">
        <v>101</v>
      </c>
      <c r="C119" s="51">
        <f>F118+1</f>
        <v>787001</v>
      </c>
      <c r="D119" s="52" t="s">
        <v>9</v>
      </c>
      <c r="E119" s="53" t="s">
        <v>101</v>
      </c>
      <c r="F119" s="54">
        <v>807000</v>
      </c>
      <c r="G119" s="251" t="s">
        <v>87</v>
      </c>
      <c r="H119" s="251" t="s">
        <v>87</v>
      </c>
      <c r="I119" s="233" t="s">
        <v>343</v>
      </c>
      <c r="J119" s="35" t="s">
        <v>326</v>
      </c>
      <c r="K119" s="36" t="s">
        <v>327</v>
      </c>
      <c r="L119" s="56">
        <f t="shared" si="3"/>
        <v>20000</v>
      </c>
      <c r="M119" s="125"/>
    </row>
    <row r="120" spans="1:13" s="26" customFormat="1" ht="15" customHeight="1">
      <c r="A120" s="274"/>
      <c r="B120" s="127" t="s">
        <v>101</v>
      </c>
      <c r="C120" s="128">
        <v>807001</v>
      </c>
      <c r="D120" s="129" t="s">
        <v>9</v>
      </c>
      <c r="E120" s="129" t="s">
        <v>101</v>
      </c>
      <c r="F120" s="130">
        <v>999999</v>
      </c>
      <c r="G120" s="252"/>
      <c r="H120" s="252"/>
      <c r="I120" s="253"/>
      <c r="J120" s="35" t="s">
        <v>323</v>
      </c>
      <c r="K120" s="36" t="s">
        <v>324</v>
      </c>
      <c r="L120" s="49">
        <f t="shared" si="3"/>
        <v>192999</v>
      </c>
      <c r="M120" s="125"/>
    </row>
    <row r="121" spans="1:13" s="26" customFormat="1" ht="15" customHeight="1">
      <c r="A121" s="274"/>
      <c r="B121" s="127"/>
      <c r="C121" s="128"/>
      <c r="D121" s="129"/>
      <c r="E121" s="129"/>
      <c r="F121" s="130"/>
      <c r="G121" s="254"/>
      <c r="H121" s="254"/>
      <c r="I121" s="255"/>
      <c r="J121" s="133"/>
      <c r="K121" s="229"/>
      <c r="L121" s="147"/>
      <c r="M121" s="125"/>
    </row>
    <row r="122" spans="1:13" s="26" customFormat="1" ht="15" customHeight="1">
      <c r="A122" s="274"/>
      <c r="B122" s="149"/>
      <c r="C122" s="150"/>
      <c r="D122" s="151"/>
      <c r="E122" s="151"/>
      <c r="F122" s="150"/>
      <c r="G122" s="256"/>
      <c r="H122" s="256"/>
      <c r="I122" s="257"/>
      <c r="J122" s="151"/>
      <c r="K122" s="230"/>
      <c r="L122" s="154"/>
      <c r="M122" s="125"/>
    </row>
    <row r="123" spans="1:13" s="26" customFormat="1" ht="15" customHeight="1">
      <c r="A123" s="274"/>
      <c r="B123" s="281" t="s">
        <v>176</v>
      </c>
      <c r="C123" s="282"/>
      <c r="D123" s="282"/>
      <c r="E123" s="282"/>
      <c r="F123" s="282"/>
      <c r="G123" s="282"/>
      <c r="H123" s="282"/>
      <c r="I123" s="282"/>
      <c r="J123" s="282"/>
      <c r="K123" s="282"/>
      <c r="L123" s="282"/>
      <c r="M123" s="125"/>
    </row>
    <row r="124" spans="1:13" s="26" customFormat="1" ht="15" customHeight="1">
      <c r="A124" s="274"/>
      <c r="B124" s="102"/>
      <c r="C124" s="101"/>
      <c r="D124" s="101"/>
      <c r="E124" s="102"/>
      <c r="F124" s="101"/>
      <c r="G124" s="103"/>
      <c r="H124" s="103"/>
      <c r="J124" s="106"/>
      <c r="K124" s="224"/>
      <c r="L124" s="107"/>
      <c r="M124" s="125"/>
    </row>
    <row r="125" spans="1:13" s="26" customFormat="1" ht="15" customHeight="1">
      <c r="A125" s="274"/>
      <c r="B125" s="109" t="s">
        <v>165</v>
      </c>
      <c r="C125" s="28">
        <v>0</v>
      </c>
      <c r="D125" s="29" t="s">
        <v>9</v>
      </c>
      <c r="E125" s="155" t="s">
        <v>165</v>
      </c>
      <c r="F125" s="31">
        <f>C125+999999</f>
        <v>999999</v>
      </c>
      <c r="G125" s="258" t="s">
        <v>285</v>
      </c>
      <c r="H125" s="156"/>
      <c r="I125" s="65" t="s">
        <v>286</v>
      </c>
      <c r="J125" s="35"/>
      <c r="K125" s="36"/>
      <c r="L125" s="157">
        <f>F125-C125+1</f>
        <v>1000000</v>
      </c>
      <c r="M125" s="125"/>
    </row>
    <row r="126" spans="1:13" s="26" customFormat="1" ht="15" customHeight="1">
      <c r="A126" s="274"/>
      <c r="B126" s="109"/>
      <c r="C126" s="28"/>
      <c r="D126" s="29"/>
      <c r="E126" s="155"/>
      <c r="F126" s="31"/>
      <c r="G126" s="269" t="s">
        <v>370</v>
      </c>
      <c r="H126" s="156"/>
      <c r="I126" s="48" t="s">
        <v>167</v>
      </c>
      <c r="J126" s="35"/>
      <c r="K126" s="36"/>
      <c r="L126" s="37"/>
      <c r="M126" s="125"/>
    </row>
    <row r="127" spans="1:13" s="26" customFormat="1" ht="15" customHeight="1">
      <c r="A127" s="274"/>
      <c r="B127" s="109"/>
      <c r="C127" s="28"/>
      <c r="D127" s="29"/>
      <c r="E127" s="155"/>
      <c r="F127" s="31"/>
      <c r="G127" s="258" t="s">
        <v>402</v>
      </c>
      <c r="H127" s="156"/>
      <c r="I127" s="65" t="s">
        <v>403</v>
      </c>
      <c r="J127" s="35"/>
      <c r="K127" s="36"/>
      <c r="L127" s="37"/>
      <c r="M127" s="125"/>
    </row>
    <row r="128" spans="1:13" s="26" customFormat="1" ht="15" customHeight="1">
      <c r="A128" s="274"/>
      <c r="B128" s="109"/>
      <c r="C128" s="28"/>
      <c r="D128" s="29"/>
      <c r="E128" s="155"/>
      <c r="F128" s="31"/>
      <c r="G128" s="258" t="s">
        <v>187</v>
      </c>
      <c r="H128" s="156"/>
      <c r="I128" s="65" t="s">
        <v>188</v>
      </c>
      <c r="J128" s="35"/>
      <c r="K128" s="36"/>
      <c r="L128" s="37"/>
      <c r="M128" s="125"/>
    </row>
    <row r="129" spans="1:13" s="26" customFormat="1" ht="15" customHeight="1">
      <c r="A129" s="274"/>
      <c r="B129" s="109"/>
      <c r="C129" s="28"/>
      <c r="D129" s="29"/>
      <c r="E129" s="155"/>
      <c r="F129" s="31"/>
      <c r="G129" s="258" t="s">
        <v>168</v>
      </c>
      <c r="H129" s="156"/>
      <c r="I129" s="65" t="s">
        <v>169</v>
      </c>
      <c r="J129" s="35"/>
      <c r="K129" s="36"/>
      <c r="L129" s="37"/>
      <c r="M129" s="125"/>
    </row>
    <row r="130" spans="1:13" s="26" customFormat="1" ht="14.25" customHeight="1">
      <c r="A130" s="274"/>
      <c r="B130" s="109"/>
      <c r="C130" s="28"/>
      <c r="D130" s="29"/>
      <c r="E130" s="155"/>
      <c r="F130" s="31"/>
      <c r="G130" s="258" t="s">
        <v>401</v>
      </c>
      <c r="H130" s="156"/>
      <c r="I130" s="65" t="s">
        <v>171</v>
      </c>
      <c r="J130" s="35"/>
      <c r="K130" s="36"/>
      <c r="L130" s="37"/>
      <c r="M130" s="125"/>
    </row>
    <row r="131" spans="1:13" s="26" customFormat="1" ht="14.25" customHeight="1">
      <c r="A131" s="274"/>
      <c r="B131" s="109"/>
      <c r="C131" s="28"/>
      <c r="D131" s="29"/>
      <c r="E131" s="155"/>
      <c r="F131" s="31"/>
      <c r="G131" s="258" t="s">
        <v>368</v>
      </c>
      <c r="H131" s="156"/>
      <c r="I131" s="233" t="s">
        <v>369</v>
      </c>
      <c r="J131" s="35"/>
      <c r="K131" s="36"/>
      <c r="L131" s="37"/>
      <c r="M131" s="125"/>
    </row>
    <row r="132" spans="1:13" s="26" customFormat="1" ht="14.25" customHeight="1">
      <c r="A132" s="274"/>
      <c r="B132" s="109"/>
      <c r="C132" s="28"/>
      <c r="D132" s="29"/>
      <c r="E132" s="155"/>
      <c r="F132" s="31"/>
      <c r="G132" s="258" t="s">
        <v>404</v>
      </c>
      <c r="H132" s="156"/>
      <c r="I132" s="233" t="s">
        <v>407</v>
      </c>
      <c r="J132" s="35"/>
      <c r="K132" s="36"/>
      <c r="L132" s="37"/>
      <c r="M132" s="125"/>
    </row>
    <row r="133" spans="1:13" s="26" customFormat="1" ht="14.25" customHeight="1">
      <c r="A133" s="274"/>
      <c r="B133" s="109"/>
      <c r="C133" s="28"/>
      <c r="D133" s="29"/>
      <c r="E133" s="155"/>
      <c r="F133" s="31"/>
      <c r="G133" s="258" t="s">
        <v>283</v>
      </c>
      <c r="H133" s="156"/>
      <c r="I133" s="65" t="s">
        <v>367</v>
      </c>
      <c r="J133" s="35"/>
      <c r="K133" s="36"/>
      <c r="L133" s="37"/>
      <c r="M133" s="125"/>
    </row>
    <row r="134" spans="1:13" s="26" customFormat="1" ht="14.25" customHeight="1">
      <c r="A134" s="274"/>
      <c r="B134" s="109"/>
      <c r="C134" s="28"/>
      <c r="D134" s="29"/>
      <c r="E134" s="155"/>
      <c r="F134" s="31"/>
      <c r="G134" s="258" t="s">
        <v>365</v>
      </c>
      <c r="H134" s="156"/>
      <c r="I134" s="65" t="s">
        <v>366</v>
      </c>
      <c r="J134" s="35"/>
      <c r="K134" s="36"/>
      <c r="L134" s="37"/>
      <c r="M134" s="125"/>
    </row>
    <row r="135" spans="1:13" s="26" customFormat="1" ht="14.25" customHeight="1">
      <c r="A135" s="274"/>
      <c r="B135" s="109"/>
      <c r="C135" s="28"/>
      <c r="D135" s="29"/>
      <c r="E135" s="155"/>
      <c r="F135" s="31"/>
      <c r="G135" s="258" t="s">
        <v>405</v>
      </c>
      <c r="H135" s="156"/>
      <c r="I135" s="233" t="s">
        <v>406</v>
      </c>
      <c r="J135" s="35"/>
      <c r="K135" s="36"/>
      <c r="L135" s="37"/>
      <c r="M135" s="125"/>
    </row>
    <row r="136" spans="1:13" s="26" customFormat="1" ht="14.25" customHeight="1">
      <c r="A136" s="274"/>
      <c r="B136" s="109"/>
      <c r="C136" s="28"/>
      <c r="D136" s="29"/>
      <c r="E136" s="155"/>
      <c r="F136" s="31"/>
      <c r="G136" s="258" t="s">
        <v>240</v>
      </c>
      <c r="H136" s="156"/>
      <c r="I136" s="65" t="s">
        <v>241</v>
      </c>
      <c r="J136" s="35"/>
      <c r="K136" s="36"/>
      <c r="L136" s="37"/>
      <c r="M136" s="125"/>
    </row>
    <row r="137" spans="1:13" s="26" customFormat="1" ht="15" customHeight="1">
      <c r="A137" s="274"/>
      <c r="B137" s="109"/>
      <c r="C137" s="28"/>
      <c r="D137" s="29"/>
      <c r="E137" s="155"/>
      <c r="F137" s="31"/>
      <c r="G137" s="258" t="s">
        <v>287</v>
      </c>
      <c r="H137" s="156"/>
      <c r="I137" s="65" t="s">
        <v>288</v>
      </c>
      <c r="J137" s="35"/>
      <c r="K137" s="36"/>
      <c r="L137" s="37"/>
      <c r="M137" s="125"/>
    </row>
    <row r="138" spans="1:13" s="26" customFormat="1" ht="15" customHeight="1" hidden="1">
      <c r="A138" s="274"/>
      <c r="B138" s="109"/>
      <c r="C138" s="28"/>
      <c r="D138" s="29"/>
      <c r="E138" s="155"/>
      <c r="F138" s="31"/>
      <c r="G138" s="44"/>
      <c r="H138" s="156"/>
      <c r="I138" s="65"/>
      <c r="J138" s="35"/>
      <c r="K138" s="36"/>
      <c r="L138" s="37"/>
      <c r="M138" s="125"/>
    </row>
    <row r="139" spans="1:13" s="26" customFormat="1" ht="15" customHeight="1">
      <c r="A139" s="274"/>
      <c r="B139" s="109"/>
      <c r="C139" s="28"/>
      <c r="D139" s="29"/>
      <c r="E139" s="155"/>
      <c r="F139" s="31"/>
      <c r="G139" s="258" t="s">
        <v>349</v>
      </c>
      <c r="H139" s="44"/>
      <c r="I139" s="65" t="s">
        <v>350</v>
      </c>
      <c r="J139" s="35"/>
      <c r="K139" s="36"/>
      <c r="L139" s="37"/>
      <c r="M139" s="125"/>
    </row>
    <row r="140" spans="1:13" s="26" customFormat="1" ht="15" customHeight="1">
      <c r="A140" s="274"/>
      <c r="B140" s="259" t="s">
        <v>195</v>
      </c>
      <c r="C140" s="260">
        <v>1</v>
      </c>
      <c r="D140" s="261" t="s">
        <v>9</v>
      </c>
      <c r="E140" s="262" t="s">
        <v>195</v>
      </c>
      <c r="F140" s="263">
        <v>25000</v>
      </c>
      <c r="G140" s="264" t="s">
        <v>239</v>
      </c>
      <c r="H140" s="264"/>
      <c r="I140" s="265" t="s">
        <v>196</v>
      </c>
      <c r="J140" s="266" t="s">
        <v>364</v>
      </c>
      <c r="K140" s="205"/>
      <c r="L140" s="178">
        <f>F140-C140+1</f>
        <v>25000</v>
      </c>
      <c r="M140" s="125"/>
    </row>
    <row r="141" spans="1:13" s="26" customFormat="1" ht="15" customHeight="1">
      <c r="A141" s="274"/>
      <c r="B141" s="109"/>
      <c r="C141" s="28"/>
      <c r="D141" s="29"/>
      <c r="E141" s="155"/>
      <c r="F141" s="31"/>
      <c r="G141" s="44"/>
      <c r="H141" s="44"/>
      <c r="I141" s="65"/>
      <c r="J141" s="35"/>
      <c r="K141" s="36"/>
      <c r="L141" s="37"/>
      <c r="M141" s="125"/>
    </row>
    <row r="142" spans="1:13" s="26" customFormat="1" ht="15" customHeight="1">
      <c r="A142" s="274"/>
      <c r="B142" s="182"/>
      <c r="C142" s="180"/>
      <c r="D142" s="181"/>
      <c r="E142" s="182"/>
      <c r="F142" s="180"/>
      <c r="G142" s="186"/>
      <c r="H142" s="186"/>
      <c r="I142" s="187"/>
      <c r="J142" s="188"/>
      <c r="K142" s="231"/>
      <c r="L142" s="189"/>
      <c r="M142" s="125"/>
    </row>
    <row r="143" spans="1:13" s="48" customFormat="1" ht="15" customHeight="1">
      <c r="A143" s="278"/>
      <c r="B143" s="183"/>
      <c r="C143" s="184"/>
      <c r="D143" s="185"/>
      <c r="E143" s="183"/>
      <c r="F143" s="184"/>
      <c r="G143" s="166"/>
      <c r="H143" s="166"/>
      <c r="J143" s="38"/>
      <c r="K143" s="232"/>
      <c r="L143" s="172"/>
      <c r="M143" s="125"/>
    </row>
    <row r="144" spans="1:13" s="48" customFormat="1" ht="15" customHeight="1">
      <c r="A144" s="278"/>
      <c r="B144" s="183"/>
      <c r="C144" s="184"/>
      <c r="D144" s="185"/>
      <c r="E144" s="183"/>
      <c r="F144" s="184"/>
      <c r="G144" s="166"/>
      <c r="H144" s="166"/>
      <c r="J144" s="38"/>
      <c r="K144" s="232"/>
      <c r="L144" s="172"/>
      <c r="M144" s="125"/>
    </row>
    <row r="145" spans="1:13" s="26" customFormat="1" ht="15" customHeight="1">
      <c r="A145" s="274"/>
      <c r="B145" s="281" t="s">
        <v>198</v>
      </c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125"/>
    </row>
    <row r="146" spans="1:13" s="26" customFormat="1" ht="15" customHeight="1">
      <c r="A146" s="274"/>
      <c r="B146" s="109" t="s">
        <v>96</v>
      </c>
      <c r="C146" s="28">
        <v>500000</v>
      </c>
      <c r="D146" s="29" t="s">
        <v>9</v>
      </c>
      <c r="E146" s="109" t="s">
        <v>96</v>
      </c>
      <c r="F146" s="31">
        <v>599999</v>
      </c>
      <c r="G146" s="44" t="s">
        <v>380</v>
      </c>
      <c r="H146" s="98"/>
      <c r="I146" s="34" t="s">
        <v>400</v>
      </c>
      <c r="J146" s="35" t="s">
        <v>306</v>
      </c>
      <c r="K146" s="36"/>
      <c r="L146" s="37">
        <f>F146-C146+1</f>
        <v>100000</v>
      </c>
      <c r="M146" s="125"/>
    </row>
    <row r="147" spans="1:13" s="26" customFormat="1" ht="15" customHeight="1">
      <c r="A147" s="274"/>
      <c r="B147" s="109" t="s">
        <v>199</v>
      </c>
      <c r="C147" s="28">
        <v>1</v>
      </c>
      <c r="D147" s="29" t="s">
        <v>9</v>
      </c>
      <c r="E147" s="109" t="s">
        <v>199</v>
      </c>
      <c r="F147" s="31">
        <v>999999</v>
      </c>
      <c r="G147" s="44" t="s">
        <v>221</v>
      </c>
      <c r="H147" s="98"/>
      <c r="I147" s="65" t="s">
        <v>222</v>
      </c>
      <c r="J147" s="35"/>
      <c r="K147" s="36"/>
      <c r="L147" s="37">
        <f>F147-C147+1</f>
        <v>999999</v>
      </c>
      <c r="M147" s="125"/>
    </row>
    <row r="148" spans="1:13" s="26" customFormat="1" ht="15" customHeight="1">
      <c r="A148" s="274"/>
      <c r="B148" s="109" t="s">
        <v>100</v>
      </c>
      <c r="C148" s="28">
        <v>1</v>
      </c>
      <c r="D148" s="29" t="s">
        <v>9</v>
      </c>
      <c r="E148" s="109" t="s">
        <v>100</v>
      </c>
      <c r="F148" s="31">
        <v>999999</v>
      </c>
      <c r="G148" s="44" t="s">
        <v>306</v>
      </c>
      <c r="H148" s="98"/>
      <c r="I148" s="34" t="s">
        <v>220</v>
      </c>
      <c r="J148" s="35" t="s">
        <v>381</v>
      </c>
      <c r="K148" s="36" t="s">
        <v>382</v>
      </c>
      <c r="L148" s="37">
        <f>F148-C148+1</f>
        <v>999999</v>
      </c>
      <c r="M148" s="125"/>
    </row>
    <row r="149" spans="1:13" s="26" customFormat="1" ht="15" customHeight="1">
      <c r="A149" s="274"/>
      <c r="B149" s="197" t="s">
        <v>100</v>
      </c>
      <c r="C149" s="173">
        <v>1</v>
      </c>
      <c r="D149" s="174" t="s">
        <v>9</v>
      </c>
      <c r="E149" s="197" t="s">
        <v>100</v>
      </c>
      <c r="F149" s="176">
        <v>999999</v>
      </c>
      <c r="G149" s="44"/>
      <c r="H149" s="98"/>
      <c r="I149" s="34" t="s">
        <v>244</v>
      </c>
      <c r="J149" s="35"/>
      <c r="K149" s="75" t="s">
        <v>245</v>
      </c>
      <c r="L149" s="37"/>
      <c r="M149" s="125"/>
    </row>
    <row r="150" spans="1:13" s="26" customFormat="1" ht="15" customHeight="1">
      <c r="A150" s="274"/>
      <c r="B150" s="109" t="s">
        <v>200</v>
      </c>
      <c r="C150" s="28">
        <v>1</v>
      </c>
      <c r="D150" s="29" t="s">
        <v>9</v>
      </c>
      <c r="E150" s="109" t="s">
        <v>200</v>
      </c>
      <c r="F150" s="31">
        <v>999999</v>
      </c>
      <c r="G150" s="44" t="s">
        <v>306</v>
      </c>
      <c r="H150" s="98"/>
      <c r="I150" s="65" t="s">
        <v>223</v>
      </c>
      <c r="J150" s="35"/>
      <c r="K150" s="36"/>
      <c r="L150" s="37">
        <f aca="true" t="shared" si="5" ref="L150:L172">F150-C150+1</f>
        <v>999999</v>
      </c>
      <c r="M150" s="125"/>
    </row>
    <row r="151" spans="1:13" s="26" customFormat="1" ht="15" customHeight="1">
      <c r="A151" s="274"/>
      <c r="B151" s="109" t="s">
        <v>165</v>
      </c>
      <c r="C151" s="28">
        <v>1</v>
      </c>
      <c r="D151" s="29" t="s">
        <v>9</v>
      </c>
      <c r="E151" s="109" t="s">
        <v>165</v>
      </c>
      <c r="F151" s="31">
        <v>999999</v>
      </c>
      <c r="G151" s="258" t="s">
        <v>32</v>
      </c>
      <c r="H151" s="98"/>
      <c r="I151" s="65" t="s">
        <v>224</v>
      </c>
      <c r="J151" s="35"/>
      <c r="K151" s="36"/>
      <c r="L151" s="37">
        <f t="shared" si="5"/>
        <v>999999</v>
      </c>
      <c r="M151" s="125"/>
    </row>
    <row r="152" spans="1:13" s="26" customFormat="1" ht="15" customHeight="1">
      <c r="A152" s="274"/>
      <c r="B152" s="240" t="s">
        <v>201</v>
      </c>
      <c r="C152" s="241">
        <v>1</v>
      </c>
      <c r="D152" s="242" t="s">
        <v>9</v>
      </c>
      <c r="E152" s="240" t="s">
        <v>201</v>
      </c>
      <c r="F152" s="243">
        <v>999999</v>
      </c>
      <c r="G152" s="195"/>
      <c r="H152" s="196"/>
      <c r="I152" s="65"/>
      <c r="J152" s="35"/>
      <c r="K152" s="36"/>
      <c r="L152" s="37">
        <f t="shared" si="5"/>
        <v>999999</v>
      </c>
      <c r="M152" s="48"/>
    </row>
    <row r="153" spans="1:13" s="26" customFormat="1" ht="15" customHeight="1">
      <c r="A153" s="274"/>
      <c r="B153" s="190" t="s">
        <v>211</v>
      </c>
      <c r="C153" s="28">
        <v>1</v>
      </c>
      <c r="D153" s="29" t="s">
        <v>9</v>
      </c>
      <c r="E153" s="190" t="s">
        <v>211</v>
      </c>
      <c r="F153" s="31">
        <v>999999</v>
      </c>
      <c r="G153" s="44" t="s">
        <v>225</v>
      </c>
      <c r="H153" s="98"/>
      <c r="I153" s="65" t="s">
        <v>226</v>
      </c>
      <c r="J153" s="35" t="s">
        <v>227</v>
      </c>
      <c r="K153" s="36"/>
      <c r="L153" s="37">
        <f t="shared" si="5"/>
        <v>999999</v>
      </c>
      <c r="M153" s="48"/>
    </row>
    <row r="154" spans="1:13" s="26" customFormat="1" ht="15" customHeight="1">
      <c r="A154" s="274"/>
      <c r="B154" s="240" t="s">
        <v>202</v>
      </c>
      <c r="C154" s="241">
        <v>1</v>
      </c>
      <c r="D154" s="242" t="s">
        <v>9</v>
      </c>
      <c r="E154" s="240" t="s">
        <v>202</v>
      </c>
      <c r="F154" s="243">
        <v>999999</v>
      </c>
      <c r="G154" s="44"/>
      <c r="H154" s="98"/>
      <c r="I154" s="65"/>
      <c r="J154" s="35"/>
      <c r="K154" s="36"/>
      <c r="L154" s="37">
        <f t="shared" si="5"/>
        <v>999999</v>
      </c>
      <c r="M154" s="48"/>
    </row>
    <row r="155" spans="1:13" s="26" customFormat="1" ht="15" customHeight="1">
      <c r="A155" s="274"/>
      <c r="B155" s="109" t="s">
        <v>203</v>
      </c>
      <c r="C155" s="28">
        <v>1</v>
      </c>
      <c r="D155" s="29" t="s">
        <v>9</v>
      </c>
      <c r="E155" s="109" t="s">
        <v>203</v>
      </c>
      <c r="F155" s="31">
        <v>999999</v>
      </c>
      <c r="G155" s="44" t="s">
        <v>225</v>
      </c>
      <c r="H155" s="98"/>
      <c r="I155" s="65" t="s">
        <v>228</v>
      </c>
      <c r="J155" s="35" t="s">
        <v>227</v>
      </c>
      <c r="K155" s="36"/>
      <c r="L155" s="37">
        <f t="shared" si="5"/>
        <v>999999</v>
      </c>
      <c r="M155" s="48"/>
    </row>
    <row r="156" spans="1:13" s="26" customFormat="1" ht="15" customHeight="1">
      <c r="A156" s="274"/>
      <c r="B156" s="109" t="s">
        <v>204</v>
      </c>
      <c r="C156" s="28">
        <v>1</v>
      </c>
      <c r="D156" s="29" t="s">
        <v>9</v>
      </c>
      <c r="E156" s="109" t="s">
        <v>204</v>
      </c>
      <c r="F156" s="31">
        <v>999999</v>
      </c>
      <c r="G156" s="44" t="s">
        <v>306</v>
      </c>
      <c r="H156" s="98"/>
      <c r="I156" s="65" t="s">
        <v>229</v>
      </c>
      <c r="J156" s="35"/>
      <c r="K156" s="36"/>
      <c r="L156" s="37">
        <f t="shared" si="5"/>
        <v>999999</v>
      </c>
      <c r="M156" s="48"/>
    </row>
    <row r="157" spans="1:13" s="26" customFormat="1" ht="15" customHeight="1">
      <c r="A157" s="274"/>
      <c r="B157" s="240" t="s">
        <v>205</v>
      </c>
      <c r="C157" s="241">
        <v>1</v>
      </c>
      <c r="D157" s="242" t="s">
        <v>9</v>
      </c>
      <c r="E157" s="240" t="s">
        <v>205</v>
      </c>
      <c r="F157" s="243">
        <v>999999</v>
      </c>
      <c r="G157" s="44"/>
      <c r="H157" s="98"/>
      <c r="I157" s="65"/>
      <c r="J157" s="35"/>
      <c r="K157" s="36"/>
      <c r="L157" s="37">
        <f t="shared" si="5"/>
        <v>999999</v>
      </c>
      <c r="M157" s="48"/>
    </row>
    <row r="158" spans="1:13" s="26" customFormat="1" ht="15" customHeight="1">
      <c r="A158" s="274"/>
      <c r="B158" s="240" t="s">
        <v>206</v>
      </c>
      <c r="C158" s="241">
        <v>1</v>
      </c>
      <c r="D158" s="242" t="s">
        <v>9</v>
      </c>
      <c r="E158" s="240" t="s">
        <v>206</v>
      </c>
      <c r="F158" s="243">
        <v>999999</v>
      </c>
      <c r="G158" s="44"/>
      <c r="H158" s="98"/>
      <c r="I158" s="65"/>
      <c r="J158" s="35"/>
      <c r="K158" s="36"/>
      <c r="L158" s="37">
        <f t="shared" si="5"/>
        <v>999999</v>
      </c>
      <c r="M158" s="48"/>
    </row>
    <row r="159" spans="1:13" s="26" customFormat="1" ht="15" customHeight="1">
      <c r="A159" s="274"/>
      <c r="B159" s="109" t="s">
        <v>207</v>
      </c>
      <c r="C159" s="28">
        <v>1</v>
      </c>
      <c r="D159" s="29" t="s">
        <v>9</v>
      </c>
      <c r="E159" s="109" t="s">
        <v>207</v>
      </c>
      <c r="F159" s="31">
        <v>999999</v>
      </c>
      <c r="G159" s="44" t="s">
        <v>225</v>
      </c>
      <c r="H159" s="98"/>
      <c r="I159" s="65" t="s">
        <v>230</v>
      </c>
      <c r="J159" s="35" t="s">
        <v>227</v>
      </c>
      <c r="K159" s="36"/>
      <c r="L159" s="37">
        <f t="shared" si="5"/>
        <v>999999</v>
      </c>
      <c r="M159" s="48"/>
    </row>
    <row r="160" spans="1:13" s="26" customFormat="1" ht="15" customHeight="1">
      <c r="A160" s="274"/>
      <c r="B160" s="240" t="s">
        <v>208</v>
      </c>
      <c r="C160" s="241">
        <v>1</v>
      </c>
      <c r="D160" s="242" t="s">
        <v>9</v>
      </c>
      <c r="E160" s="240" t="s">
        <v>208</v>
      </c>
      <c r="F160" s="243">
        <v>999999</v>
      </c>
      <c r="G160" s="44" t="s">
        <v>380</v>
      </c>
      <c r="H160" s="98"/>
      <c r="I160" s="65" t="s">
        <v>397</v>
      </c>
      <c r="J160" s="35"/>
      <c r="K160" s="36"/>
      <c r="L160" s="37">
        <f t="shared" si="5"/>
        <v>999999</v>
      </c>
      <c r="M160" s="48"/>
    </row>
    <row r="161" spans="1:13" s="26" customFormat="1" ht="15" customHeight="1">
      <c r="A161" s="274"/>
      <c r="B161" s="240" t="s">
        <v>209</v>
      </c>
      <c r="C161" s="241">
        <v>1</v>
      </c>
      <c r="D161" s="242" t="s">
        <v>9</v>
      </c>
      <c r="E161" s="240" t="s">
        <v>209</v>
      </c>
      <c r="F161" s="243">
        <v>999999</v>
      </c>
      <c r="G161" s="44" t="s">
        <v>380</v>
      </c>
      <c r="H161" s="98"/>
      <c r="I161" s="65" t="s">
        <v>398</v>
      </c>
      <c r="J161" s="35"/>
      <c r="K161" s="36"/>
      <c r="L161" s="37">
        <f t="shared" si="5"/>
        <v>999999</v>
      </c>
      <c r="M161" s="48"/>
    </row>
    <row r="162" spans="1:13" s="26" customFormat="1" ht="15" customHeight="1">
      <c r="A162" s="274"/>
      <c r="B162" s="109" t="s">
        <v>210</v>
      </c>
      <c r="C162" s="28">
        <v>1</v>
      </c>
      <c r="D162" s="29" t="s">
        <v>9</v>
      </c>
      <c r="E162" s="109" t="s">
        <v>210</v>
      </c>
      <c r="F162" s="31">
        <v>999999</v>
      </c>
      <c r="G162" s="44" t="s">
        <v>60</v>
      </c>
      <c r="H162" s="98"/>
      <c r="I162" s="65" t="s">
        <v>234</v>
      </c>
      <c r="J162" s="35"/>
      <c r="K162" s="36"/>
      <c r="L162" s="37">
        <f t="shared" si="5"/>
        <v>999999</v>
      </c>
      <c r="M162" s="48"/>
    </row>
    <row r="163" spans="1:13" s="26" customFormat="1" ht="15" customHeight="1">
      <c r="A163" s="274"/>
      <c r="B163" s="109" t="s">
        <v>212</v>
      </c>
      <c r="C163" s="28">
        <v>1</v>
      </c>
      <c r="D163" s="29" t="s">
        <v>9</v>
      </c>
      <c r="E163" s="109" t="s">
        <v>212</v>
      </c>
      <c r="F163" s="31">
        <v>999999</v>
      </c>
      <c r="G163" s="44" t="s">
        <v>60</v>
      </c>
      <c r="H163" s="98"/>
      <c r="I163" s="65" t="s">
        <v>235</v>
      </c>
      <c r="J163" s="35"/>
      <c r="K163" s="36"/>
      <c r="L163" s="37">
        <f t="shared" si="5"/>
        <v>999999</v>
      </c>
      <c r="M163" s="48"/>
    </row>
    <row r="164" spans="1:13" s="26" customFormat="1" ht="15" customHeight="1">
      <c r="A164" s="274"/>
      <c r="B164" s="109" t="s">
        <v>101</v>
      </c>
      <c r="C164" s="28">
        <v>1</v>
      </c>
      <c r="D164" s="29" t="s">
        <v>9</v>
      </c>
      <c r="E164" s="109" t="s">
        <v>101</v>
      </c>
      <c r="F164" s="31">
        <v>999999</v>
      </c>
      <c r="G164" s="44"/>
      <c r="H164" s="98"/>
      <c r="I164" s="65" t="s">
        <v>236</v>
      </c>
      <c r="J164" s="35"/>
      <c r="K164" s="36"/>
      <c r="L164" s="37">
        <f t="shared" si="5"/>
        <v>999999</v>
      </c>
      <c r="M164" s="48"/>
    </row>
    <row r="165" spans="1:13" s="26" customFormat="1" ht="15" customHeight="1">
      <c r="A165" s="274"/>
      <c r="B165" s="240" t="s">
        <v>213</v>
      </c>
      <c r="C165" s="241">
        <v>1</v>
      </c>
      <c r="D165" s="242" t="s">
        <v>9</v>
      </c>
      <c r="E165" s="240" t="s">
        <v>213</v>
      </c>
      <c r="F165" s="243">
        <v>999999</v>
      </c>
      <c r="G165" s="44"/>
      <c r="H165" s="98"/>
      <c r="I165" s="65"/>
      <c r="J165" s="35"/>
      <c r="K165" s="36"/>
      <c r="L165" s="37">
        <f t="shared" si="5"/>
        <v>999999</v>
      </c>
      <c r="M165" s="48"/>
    </row>
    <row r="166" spans="1:13" s="26" customFormat="1" ht="15" customHeight="1">
      <c r="A166" s="274"/>
      <c r="B166" s="109" t="s">
        <v>195</v>
      </c>
      <c r="C166" s="28">
        <v>500000</v>
      </c>
      <c r="D166" s="29" t="s">
        <v>9</v>
      </c>
      <c r="E166" s="109" t="s">
        <v>195</v>
      </c>
      <c r="F166" s="31">
        <v>599999</v>
      </c>
      <c r="G166" s="44" t="s">
        <v>380</v>
      </c>
      <c r="H166" s="98"/>
      <c r="I166" s="233" t="s">
        <v>399</v>
      </c>
      <c r="J166" s="35"/>
      <c r="K166" s="36"/>
      <c r="L166" s="37">
        <f t="shared" si="5"/>
        <v>100000</v>
      </c>
      <c r="M166" s="48"/>
    </row>
    <row r="167" spans="1:13" s="26" customFormat="1" ht="15" customHeight="1">
      <c r="A167" s="274"/>
      <c r="B167" s="109" t="s">
        <v>214</v>
      </c>
      <c r="C167" s="28">
        <v>1</v>
      </c>
      <c r="D167" s="29" t="s">
        <v>9</v>
      </c>
      <c r="E167" s="109" t="s">
        <v>214</v>
      </c>
      <c r="F167" s="31">
        <v>999999</v>
      </c>
      <c r="G167" s="44"/>
      <c r="H167" s="98"/>
      <c r="I167" s="47" t="s">
        <v>274</v>
      </c>
      <c r="J167" s="35"/>
      <c r="K167" s="36"/>
      <c r="L167" s="37">
        <f t="shared" si="5"/>
        <v>999999</v>
      </c>
      <c r="M167" s="48"/>
    </row>
    <row r="168" spans="1:13" s="26" customFormat="1" ht="15" customHeight="1">
      <c r="A168" s="274"/>
      <c r="B168" s="109" t="s">
        <v>16</v>
      </c>
      <c r="C168" s="28">
        <v>1</v>
      </c>
      <c r="D168" s="29" t="s">
        <v>9</v>
      </c>
      <c r="E168" s="109" t="s">
        <v>16</v>
      </c>
      <c r="F168" s="31">
        <v>999999</v>
      </c>
      <c r="G168" s="44"/>
      <c r="H168" s="98"/>
      <c r="I168" s="65" t="s">
        <v>238</v>
      </c>
      <c r="J168" s="35"/>
      <c r="K168" s="36"/>
      <c r="L168" s="37">
        <f t="shared" si="5"/>
        <v>999999</v>
      </c>
      <c r="M168" s="48"/>
    </row>
    <row r="169" spans="1:13" s="26" customFormat="1" ht="15" customHeight="1">
      <c r="A169" s="274"/>
      <c r="B169" s="240" t="s">
        <v>215</v>
      </c>
      <c r="C169" s="241">
        <v>1</v>
      </c>
      <c r="D169" s="242" t="s">
        <v>9</v>
      </c>
      <c r="E169" s="240" t="s">
        <v>215</v>
      </c>
      <c r="F169" s="243">
        <v>999999</v>
      </c>
      <c r="G169" s="44"/>
      <c r="H169" s="98"/>
      <c r="I169" s="65"/>
      <c r="J169" s="35"/>
      <c r="K169" s="36"/>
      <c r="L169" s="37">
        <f t="shared" si="5"/>
        <v>999999</v>
      </c>
      <c r="M169" s="48"/>
    </row>
    <row r="170" spans="1:13" s="26" customFormat="1" ht="15" customHeight="1">
      <c r="A170" s="274"/>
      <c r="B170" s="109" t="s">
        <v>8</v>
      </c>
      <c r="C170" s="28">
        <v>1</v>
      </c>
      <c r="D170" s="29" t="s">
        <v>9</v>
      </c>
      <c r="E170" s="109" t="s">
        <v>8</v>
      </c>
      <c r="F170" s="31">
        <v>999999</v>
      </c>
      <c r="G170" s="44" t="s">
        <v>306</v>
      </c>
      <c r="H170" s="98"/>
      <c r="I170" s="65" t="s">
        <v>231</v>
      </c>
      <c r="J170" s="35"/>
      <c r="K170" s="36"/>
      <c r="L170" s="37">
        <f t="shared" si="5"/>
        <v>999999</v>
      </c>
      <c r="M170" s="48"/>
    </row>
    <row r="171" spans="1:13" s="26" customFormat="1" ht="15" customHeight="1">
      <c r="A171" s="274"/>
      <c r="B171" s="109" t="s">
        <v>216</v>
      </c>
      <c r="C171" s="28">
        <v>1</v>
      </c>
      <c r="D171" s="29" t="s">
        <v>9</v>
      </c>
      <c r="E171" s="109" t="s">
        <v>216</v>
      </c>
      <c r="F171" s="31">
        <v>999999</v>
      </c>
      <c r="G171" s="44" t="s">
        <v>60</v>
      </c>
      <c r="H171" s="98"/>
      <c r="I171" s="65" t="s">
        <v>232</v>
      </c>
      <c r="J171" s="35"/>
      <c r="K171" s="36"/>
      <c r="L171" s="37">
        <f t="shared" si="5"/>
        <v>999999</v>
      </c>
      <c r="M171" s="48"/>
    </row>
    <row r="172" spans="1:13" s="26" customFormat="1" ht="15" customHeight="1">
      <c r="A172" s="274"/>
      <c r="B172" s="109" t="s">
        <v>217</v>
      </c>
      <c r="C172" s="28">
        <v>1</v>
      </c>
      <c r="D172" s="29" t="s">
        <v>9</v>
      </c>
      <c r="E172" s="109" t="s">
        <v>217</v>
      </c>
      <c r="F172" s="31">
        <v>999999</v>
      </c>
      <c r="G172" s="44" t="s">
        <v>306</v>
      </c>
      <c r="H172" s="98"/>
      <c r="I172" s="34" t="s">
        <v>218</v>
      </c>
      <c r="J172" s="35" t="s">
        <v>381</v>
      </c>
      <c r="K172" s="36" t="s">
        <v>382</v>
      </c>
      <c r="L172" s="37">
        <f t="shared" si="5"/>
        <v>999999</v>
      </c>
      <c r="M172" s="48"/>
    </row>
    <row r="173" spans="1:13" s="26" customFormat="1" ht="15" customHeight="1">
      <c r="A173" s="274"/>
      <c r="B173" s="158"/>
      <c r="C173" s="159"/>
      <c r="D173" s="160"/>
      <c r="E173" s="102"/>
      <c r="F173" s="100"/>
      <c r="G173" s="103"/>
      <c r="H173" s="103"/>
      <c r="J173" s="106"/>
      <c r="K173" s="224"/>
      <c r="L173" s="107"/>
      <c r="M173" s="48"/>
    </row>
    <row r="174" spans="1:13" s="26" customFormat="1" ht="15" customHeight="1">
      <c r="A174" s="274"/>
      <c r="B174" s="160"/>
      <c r="C174" s="159"/>
      <c r="D174" s="158"/>
      <c r="E174" s="102"/>
      <c r="F174" s="100"/>
      <c r="G174" s="103"/>
      <c r="H174" s="103"/>
      <c r="I174" s="161"/>
      <c r="J174" s="106"/>
      <c r="K174" s="224"/>
      <c r="L174" s="107"/>
      <c r="M174" s="48"/>
    </row>
    <row r="175" spans="1:13" s="26" customFormat="1" ht="15" customHeight="1">
      <c r="A175" s="274"/>
      <c r="B175" s="159"/>
      <c r="C175" s="159"/>
      <c r="D175" s="159"/>
      <c r="E175" s="159"/>
      <c r="F175" s="167"/>
      <c r="G175" s="168"/>
      <c r="H175" s="168"/>
      <c r="I175" s="48"/>
      <c r="J175" s="38"/>
      <c r="K175" s="232"/>
      <c r="L175" s="99"/>
      <c r="M175" s="48"/>
    </row>
    <row r="176" spans="1:13" s="26" customFormat="1" ht="12.75" customHeight="1">
      <c r="A176" s="274"/>
      <c r="B176" s="159"/>
      <c r="C176" s="159"/>
      <c r="D176" s="159"/>
      <c r="E176" s="159"/>
      <c r="F176" s="167"/>
      <c r="G176" s="168"/>
      <c r="H176" s="168"/>
      <c r="I176" s="48"/>
      <c r="J176" s="38"/>
      <c r="K176" s="232"/>
      <c r="L176" s="99"/>
      <c r="M176" s="48"/>
    </row>
    <row r="177" spans="1:13" s="26" customFormat="1" ht="12.75" customHeight="1">
      <c r="A177" s="274"/>
      <c r="B177" s="159"/>
      <c r="C177" s="159"/>
      <c r="D177" s="159"/>
      <c r="E177" s="159"/>
      <c r="F177" s="169"/>
      <c r="G177" s="170"/>
      <c r="H177" s="171"/>
      <c r="I177" s="48"/>
      <c r="J177" s="38"/>
      <c r="K177" s="232"/>
      <c r="L177" s="172"/>
      <c r="M177" s="48"/>
    </row>
    <row r="178" spans="1:13" s="26" customFormat="1" ht="12.75" customHeight="1">
      <c r="A178" s="274"/>
      <c r="B178" s="159"/>
      <c r="C178" s="159"/>
      <c r="D178" s="159"/>
      <c r="E178" s="159"/>
      <c r="F178" s="169"/>
      <c r="G178" s="170"/>
      <c r="H178" s="171"/>
      <c r="I178" s="48"/>
      <c r="J178" s="38"/>
      <c r="K178" s="232"/>
      <c r="L178" s="172"/>
      <c r="M178" s="48"/>
    </row>
    <row r="179" spans="1:13" s="26" customFormat="1" ht="12.75" customHeight="1">
      <c r="A179" s="274"/>
      <c r="B179" s="159"/>
      <c r="C179" s="159"/>
      <c r="D179" s="159"/>
      <c r="E179" s="159"/>
      <c r="F179" s="169"/>
      <c r="G179" s="170"/>
      <c r="H179" s="171"/>
      <c r="I179" s="48"/>
      <c r="J179" s="38"/>
      <c r="K179" s="232"/>
      <c r="L179" s="172"/>
      <c r="M179" s="48"/>
    </row>
    <row r="180" spans="1:13" s="26" customFormat="1" ht="12.75" customHeight="1">
      <c r="A180" s="274"/>
      <c r="B180" s="159"/>
      <c r="C180" s="159"/>
      <c r="D180" s="159"/>
      <c r="E180" s="159"/>
      <c r="F180" s="167"/>
      <c r="G180" s="168"/>
      <c r="H180" s="168"/>
      <c r="I180" s="48"/>
      <c r="J180" s="38"/>
      <c r="K180" s="232"/>
      <c r="L180" s="99"/>
      <c r="M180" s="48"/>
    </row>
    <row r="181" spans="1:13" s="26" customFormat="1" ht="12.75" customHeight="1">
      <c r="A181" s="274"/>
      <c r="B181" s="159"/>
      <c r="C181" s="159"/>
      <c r="D181" s="159"/>
      <c r="E181" s="159"/>
      <c r="F181" s="159"/>
      <c r="G181" s="162"/>
      <c r="H181" s="162"/>
      <c r="J181" s="106"/>
      <c r="K181" s="224"/>
      <c r="L181" s="160"/>
      <c r="M181" s="48"/>
    </row>
    <row r="182" spans="1:13" s="26" customFormat="1" ht="12.75" customHeight="1">
      <c r="A182" s="274"/>
      <c r="B182" s="159"/>
      <c r="C182" s="159"/>
      <c r="D182" s="159"/>
      <c r="E182" s="159"/>
      <c r="F182" s="159"/>
      <c r="G182" s="162"/>
      <c r="H182" s="162"/>
      <c r="J182" s="106"/>
      <c r="K182" s="224"/>
      <c r="L182" s="160"/>
      <c r="M182" s="48"/>
    </row>
    <row r="183" spans="1:13" s="26" customFormat="1" ht="12.75" customHeight="1">
      <c r="A183" s="274"/>
      <c r="B183" s="159"/>
      <c r="C183" s="159"/>
      <c r="D183" s="159"/>
      <c r="E183" s="159"/>
      <c r="F183" s="159"/>
      <c r="G183" s="162"/>
      <c r="H183" s="162"/>
      <c r="J183" s="106"/>
      <c r="K183" s="224"/>
      <c r="L183" s="160"/>
      <c r="M183" s="48"/>
    </row>
    <row r="184" spans="1:13" s="26" customFormat="1" ht="12.75" customHeight="1">
      <c r="A184" s="274"/>
      <c r="B184" s="159"/>
      <c r="C184" s="159"/>
      <c r="D184" s="159"/>
      <c r="E184" s="159"/>
      <c r="F184" s="159"/>
      <c r="G184" s="162"/>
      <c r="H184" s="162"/>
      <c r="J184" s="106"/>
      <c r="K184" s="224"/>
      <c r="L184" s="160"/>
      <c r="M184" s="48"/>
    </row>
    <row r="185" spans="1:13" s="26" customFormat="1" ht="12.75" customHeight="1">
      <c r="A185" s="274"/>
      <c r="B185" s="159"/>
      <c r="C185" s="159"/>
      <c r="D185" s="159"/>
      <c r="E185" s="159"/>
      <c r="F185" s="159"/>
      <c r="G185" s="162"/>
      <c r="H185" s="162"/>
      <c r="J185" s="106"/>
      <c r="K185" s="224"/>
      <c r="L185" s="160"/>
      <c r="M185" s="48"/>
    </row>
    <row r="186" spans="1:13" s="26" customFormat="1" ht="12.75" customHeight="1">
      <c r="A186" s="274"/>
      <c r="B186" s="159"/>
      <c r="C186" s="159"/>
      <c r="D186" s="159"/>
      <c r="E186" s="159"/>
      <c r="F186" s="159"/>
      <c r="G186" s="162"/>
      <c r="H186" s="162"/>
      <c r="J186" s="106"/>
      <c r="K186" s="224"/>
      <c r="L186" s="160"/>
      <c r="M186" s="48"/>
    </row>
    <row r="187" spans="1:13" s="26" customFormat="1" ht="12.75" customHeight="1">
      <c r="A187" s="274"/>
      <c r="B187" s="159"/>
      <c r="C187" s="159"/>
      <c r="D187" s="159"/>
      <c r="E187" s="159"/>
      <c r="F187" s="159"/>
      <c r="G187" s="162"/>
      <c r="H187" s="162"/>
      <c r="J187" s="106"/>
      <c r="K187" s="224"/>
      <c r="L187" s="160"/>
      <c r="M187" s="48"/>
    </row>
    <row r="188" spans="1:13" s="26" customFormat="1" ht="12.75" customHeight="1">
      <c r="A188" s="274"/>
      <c r="B188" s="159"/>
      <c r="C188" s="159"/>
      <c r="D188" s="159"/>
      <c r="E188" s="159"/>
      <c r="F188" s="159"/>
      <c r="G188" s="162"/>
      <c r="H188" s="162"/>
      <c r="J188" s="106"/>
      <c r="K188" s="224"/>
      <c r="L188" s="160"/>
      <c r="M188" s="48"/>
    </row>
    <row r="189" spans="1:13" s="26" customFormat="1" ht="12.75" customHeight="1">
      <c r="A189" s="274"/>
      <c r="B189" s="159"/>
      <c r="C189" s="159"/>
      <c r="D189" s="159"/>
      <c r="E189" s="159"/>
      <c r="F189" s="159"/>
      <c r="G189" s="162"/>
      <c r="H189" s="162"/>
      <c r="J189" s="106"/>
      <c r="K189" s="224"/>
      <c r="L189" s="160"/>
      <c r="M189" s="48"/>
    </row>
    <row r="190" spans="1:13" s="26" customFormat="1" ht="12.75" customHeight="1">
      <c r="A190" s="274"/>
      <c r="B190" s="159"/>
      <c r="C190" s="159"/>
      <c r="D190" s="159"/>
      <c r="E190" s="159"/>
      <c r="F190" s="159"/>
      <c r="G190" s="162"/>
      <c r="H190" s="162"/>
      <c r="J190" s="106"/>
      <c r="K190" s="224"/>
      <c r="L190" s="160"/>
      <c r="M190" s="48"/>
    </row>
    <row r="191" spans="1:13" s="26" customFormat="1" ht="12.75" customHeight="1">
      <c r="A191" s="274"/>
      <c r="B191" s="159"/>
      <c r="C191" s="159"/>
      <c r="D191" s="159"/>
      <c r="E191" s="159"/>
      <c r="F191" s="159"/>
      <c r="G191" s="162"/>
      <c r="H191" s="162"/>
      <c r="J191" s="106"/>
      <c r="K191" s="224"/>
      <c r="L191" s="160"/>
      <c r="M191" s="48"/>
    </row>
    <row r="192" spans="1:13" s="26" customFormat="1" ht="12.75" customHeight="1">
      <c r="A192" s="274"/>
      <c r="B192" s="159"/>
      <c r="C192" s="159"/>
      <c r="D192" s="159"/>
      <c r="E192" s="159"/>
      <c r="F192" s="159"/>
      <c r="G192" s="162"/>
      <c r="H192" s="162"/>
      <c r="J192" s="106"/>
      <c r="K192" s="224"/>
      <c r="L192" s="160"/>
      <c r="M192" s="48"/>
    </row>
    <row r="193" spans="1:13" s="26" customFormat="1" ht="12.75" customHeight="1">
      <c r="A193" s="274"/>
      <c r="B193" s="159"/>
      <c r="C193" s="159"/>
      <c r="D193" s="159"/>
      <c r="E193" s="159"/>
      <c r="F193" s="159"/>
      <c r="G193" s="162"/>
      <c r="H193" s="162"/>
      <c r="J193" s="106"/>
      <c r="K193" s="224"/>
      <c r="L193" s="160"/>
      <c r="M193" s="48"/>
    </row>
    <row r="194" spans="1:13" s="26" customFormat="1" ht="12.75" customHeight="1">
      <c r="A194" s="274"/>
      <c r="B194" s="159"/>
      <c r="C194" s="159"/>
      <c r="D194" s="159"/>
      <c r="E194" s="159"/>
      <c r="F194" s="159"/>
      <c r="G194" s="162"/>
      <c r="H194" s="162"/>
      <c r="J194" s="106"/>
      <c r="K194" s="224"/>
      <c r="L194" s="160"/>
      <c r="M194" s="48"/>
    </row>
    <row r="195" spans="1:13" s="26" customFormat="1" ht="12.75" customHeight="1">
      <c r="A195" s="274"/>
      <c r="B195" s="159"/>
      <c r="C195" s="159"/>
      <c r="D195" s="159"/>
      <c r="E195" s="159"/>
      <c r="F195" s="159"/>
      <c r="G195" s="162"/>
      <c r="H195" s="162"/>
      <c r="J195" s="106"/>
      <c r="K195" s="224"/>
      <c r="L195" s="160"/>
      <c r="M195" s="48"/>
    </row>
    <row r="196" spans="1:13" s="26" customFormat="1" ht="12.75" customHeight="1">
      <c r="A196" s="274"/>
      <c r="B196" s="159"/>
      <c r="C196" s="159"/>
      <c r="D196" s="159"/>
      <c r="E196" s="159"/>
      <c r="F196" s="159"/>
      <c r="G196" s="162"/>
      <c r="H196" s="162"/>
      <c r="J196" s="106"/>
      <c r="K196" s="224"/>
      <c r="L196" s="160"/>
      <c r="M196" s="48"/>
    </row>
    <row r="197" spans="1:13" s="26" customFormat="1" ht="12.75" customHeight="1">
      <c r="A197" s="274"/>
      <c r="B197" s="159"/>
      <c r="C197" s="159"/>
      <c r="D197" s="159"/>
      <c r="E197" s="159"/>
      <c r="F197" s="159"/>
      <c r="G197" s="162"/>
      <c r="H197" s="162"/>
      <c r="J197" s="106"/>
      <c r="K197" s="224"/>
      <c r="L197" s="160"/>
      <c r="M197" s="48"/>
    </row>
    <row r="198" spans="1:13" s="26" customFormat="1" ht="12.75" customHeight="1">
      <c r="A198" s="274"/>
      <c r="B198" s="159"/>
      <c r="C198" s="159"/>
      <c r="D198" s="159"/>
      <c r="E198" s="159"/>
      <c r="F198" s="159"/>
      <c r="G198" s="162"/>
      <c r="H198" s="162"/>
      <c r="J198" s="106"/>
      <c r="K198" s="224"/>
      <c r="L198" s="160"/>
      <c r="M198" s="48"/>
    </row>
    <row r="199" spans="1:13" s="26" customFormat="1" ht="12.75" customHeight="1">
      <c r="A199" s="274"/>
      <c r="B199" s="159"/>
      <c r="C199" s="159"/>
      <c r="D199" s="159"/>
      <c r="E199" s="159"/>
      <c r="F199" s="159"/>
      <c r="G199" s="162"/>
      <c r="H199" s="162"/>
      <c r="J199" s="106"/>
      <c r="K199" s="224"/>
      <c r="L199" s="160"/>
      <c r="M199" s="48"/>
    </row>
    <row r="200" spans="1:13" s="26" customFormat="1" ht="12.75" customHeight="1">
      <c r="A200" s="274"/>
      <c r="B200" s="159"/>
      <c r="C200" s="159"/>
      <c r="D200" s="159"/>
      <c r="E200" s="159"/>
      <c r="F200" s="159"/>
      <c r="G200" s="162"/>
      <c r="H200" s="162"/>
      <c r="J200" s="106"/>
      <c r="K200" s="224"/>
      <c r="L200" s="160"/>
      <c r="M200" s="48"/>
    </row>
    <row r="201" spans="1:13" s="26" customFormat="1" ht="12.75" customHeight="1">
      <c r="A201" s="274"/>
      <c r="B201" s="159"/>
      <c r="C201" s="159"/>
      <c r="D201" s="159"/>
      <c r="E201" s="159"/>
      <c r="F201" s="159"/>
      <c r="G201" s="162"/>
      <c r="H201" s="162"/>
      <c r="J201" s="106"/>
      <c r="K201" s="224"/>
      <c r="L201" s="160"/>
      <c r="M201" s="48"/>
    </row>
    <row r="202" spans="1:13" s="26" customFormat="1" ht="12.75" customHeight="1">
      <c r="A202" s="274"/>
      <c r="B202" s="159"/>
      <c r="C202" s="159"/>
      <c r="D202" s="159"/>
      <c r="E202" s="159"/>
      <c r="F202" s="159"/>
      <c r="G202" s="162"/>
      <c r="H202" s="162"/>
      <c r="J202" s="106"/>
      <c r="K202" s="224"/>
      <c r="L202" s="160"/>
      <c r="M202" s="48"/>
    </row>
    <row r="203" spans="1:13" s="26" customFormat="1" ht="12.75" customHeight="1">
      <c r="A203" s="274"/>
      <c r="B203" s="159"/>
      <c r="C203" s="159"/>
      <c r="D203" s="159"/>
      <c r="E203" s="159"/>
      <c r="F203" s="159"/>
      <c r="G203" s="162"/>
      <c r="H203" s="162"/>
      <c r="J203" s="106"/>
      <c r="K203" s="224"/>
      <c r="L203" s="160"/>
      <c r="M203" s="48"/>
    </row>
    <row r="204" spans="1:13" s="26" customFormat="1" ht="12.75" customHeight="1">
      <c r="A204" s="274"/>
      <c r="B204" s="159"/>
      <c r="C204" s="159"/>
      <c r="D204" s="159"/>
      <c r="E204" s="159"/>
      <c r="F204" s="159"/>
      <c r="G204" s="162"/>
      <c r="H204" s="162"/>
      <c r="J204" s="106"/>
      <c r="K204" s="224"/>
      <c r="L204" s="160"/>
      <c r="M204" s="48"/>
    </row>
    <row r="205" spans="1:13" s="26" customFormat="1" ht="12.75" customHeight="1">
      <c r="A205" s="274"/>
      <c r="B205" s="159"/>
      <c r="C205" s="159"/>
      <c r="D205" s="159"/>
      <c r="E205" s="159"/>
      <c r="F205" s="159"/>
      <c r="G205" s="162"/>
      <c r="H205" s="162"/>
      <c r="J205" s="106"/>
      <c r="K205" s="224"/>
      <c r="L205" s="160"/>
      <c r="M205" s="48"/>
    </row>
    <row r="206" spans="1:13" s="26" customFormat="1" ht="12.75" customHeight="1">
      <c r="A206" s="274"/>
      <c r="B206" s="159"/>
      <c r="C206" s="159"/>
      <c r="D206" s="159"/>
      <c r="E206" s="159"/>
      <c r="F206" s="159"/>
      <c r="G206" s="162"/>
      <c r="H206" s="162"/>
      <c r="J206" s="106"/>
      <c r="K206" s="224"/>
      <c r="L206" s="160"/>
      <c r="M206" s="48"/>
    </row>
    <row r="207" spans="1:13" s="26" customFormat="1" ht="12.75" customHeight="1">
      <c r="A207" s="274"/>
      <c r="B207" s="159"/>
      <c r="C207" s="159"/>
      <c r="D207" s="159"/>
      <c r="E207" s="159"/>
      <c r="F207" s="159"/>
      <c r="G207" s="162"/>
      <c r="H207" s="162"/>
      <c r="J207" s="106"/>
      <c r="K207" s="224"/>
      <c r="L207" s="160"/>
      <c r="M207" s="48"/>
    </row>
    <row r="208" spans="1:13" s="26" customFormat="1" ht="12.75" customHeight="1">
      <c r="A208" s="274"/>
      <c r="B208" s="159"/>
      <c r="C208" s="159"/>
      <c r="D208" s="159"/>
      <c r="E208" s="159"/>
      <c r="F208" s="159"/>
      <c r="G208" s="162"/>
      <c r="H208" s="162"/>
      <c r="J208" s="106"/>
      <c r="K208" s="224"/>
      <c r="L208" s="160"/>
      <c r="M208" s="48"/>
    </row>
    <row r="209" spans="1:13" s="26" customFormat="1" ht="12.75" customHeight="1">
      <c r="A209" s="274"/>
      <c r="B209" s="159"/>
      <c r="C209" s="159"/>
      <c r="D209" s="159"/>
      <c r="E209" s="159"/>
      <c r="F209" s="159"/>
      <c r="G209" s="162"/>
      <c r="H209" s="162"/>
      <c r="J209" s="106"/>
      <c r="K209" s="224"/>
      <c r="L209" s="160"/>
      <c r="M209" s="48"/>
    </row>
    <row r="210" spans="1:13" s="26" customFormat="1" ht="12.75" customHeight="1">
      <c r="A210" s="274"/>
      <c r="B210" s="159"/>
      <c r="C210" s="159"/>
      <c r="D210" s="159"/>
      <c r="E210" s="159"/>
      <c r="F210" s="159"/>
      <c r="G210" s="162"/>
      <c r="H210" s="162"/>
      <c r="J210" s="106"/>
      <c r="K210" s="224"/>
      <c r="L210" s="160"/>
      <c r="M210" s="48"/>
    </row>
    <row r="211" spans="1:13" s="26" customFormat="1" ht="12.75" customHeight="1">
      <c r="A211" s="274"/>
      <c r="B211" s="159"/>
      <c r="C211" s="159"/>
      <c r="D211" s="159"/>
      <c r="E211" s="159"/>
      <c r="F211" s="159"/>
      <c r="G211" s="162"/>
      <c r="H211" s="162"/>
      <c r="J211" s="106"/>
      <c r="K211" s="224"/>
      <c r="L211" s="160"/>
      <c r="M211" s="48"/>
    </row>
    <row r="212" spans="1:13" s="26" customFormat="1" ht="12.75" customHeight="1">
      <c r="A212" s="274"/>
      <c r="B212" s="159"/>
      <c r="C212" s="159"/>
      <c r="D212" s="159"/>
      <c r="E212" s="159"/>
      <c r="F212" s="159"/>
      <c r="G212" s="162"/>
      <c r="H212" s="162"/>
      <c r="J212" s="106"/>
      <c r="K212" s="224"/>
      <c r="L212" s="160"/>
      <c r="M212" s="48"/>
    </row>
    <row r="213" spans="1:13" s="26" customFormat="1" ht="12.75" customHeight="1">
      <c r="A213" s="274"/>
      <c r="B213" s="159"/>
      <c r="C213" s="159"/>
      <c r="D213" s="159"/>
      <c r="E213" s="159"/>
      <c r="F213" s="159"/>
      <c r="G213" s="162"/>
      <c r="H213" s="162"/>
      <c r="J213" s="106"/>
      <c r="K213" s="224"/>
      <c r="L213" s="160"/>
      <c r="M213" s="48"/>
    </row>
    <row r="214" spans="1:13" s="26" customFormat="1" ht="12.75" customHeight="1">
      <c r="A214" s="274"/>
      <c r="B214" s="159"/>
      <c r="C214" s="159"/>
      <c r="D214" s="159"/>
      <c r="E214" s="159"/>
      <c r="F214" s="159"/>
      <c r="G214" s="162"/>
      <c r="H214" s="162"/>
      <c r="J214" s="106"/>
      <c r="K214" s="224"/>
      <c r="L214" s="160"/>
      <c r="M214" s="48"/>
    </row>
    <row r="215" spans="1:13" s="26" customFormat="1" ht="12.75" customHeight="1">
      <c r="A215" s="274"/>
      <c r="B215" s="159"/>
      <c r="C215" s="159"/>
      <c r="D215" s="159"/>
      <c r="E215" s="159"/>
      <c r="F215" s="159"/>
      <c r="G215" s="162"/>
      <c r="H215" s="162"/>
      <c r="J215" s="106"/>
      <c r="K215" s="224"/>
      <c r="L215" s="160"/>
      <c r="M215" s="48"/>
    </row>
    <row r="216" spans="1:13" s="26" customFormat="1" ht="12.75" customHeight="1">
      <c r="A216" s="274"/>
      <c r="B216" s="159"/>
      <c r="C216" s="159"/>
      <c r="D216" s="159"/>
      <c r="E216" s="159"/>
      <c r="F216" s="159"/>
      <c r="G216" s="162"/>
      <c r="H216" s="162"/>
      <c r="J216" s="106"/>
      <c r="K216" s="224"/>
      <c r="L216" s="160"/>
      <c r="M216" s="48"/>
    </row>
    <row r="217" spans="1:13" s="26" customFormat="1" ht="12.75" customHeight="1">
      <c r="A217" s="274"/>
      <c r="B217" s="159"/>
      <c r="C217" s="159"/>
      <c r="D217" s="159"/>
      <c r="E217" s="159"/>
      <c r="F217" s="159"/>
      <c r="G217" s="162"/>
      <c r="H217" s="162"/>
      <c r="J217" s="106"/>
      <c r="K217" s="224"/>
      <c r="L217" s="160"/>
      <c r="M217" s="48"/>
    </row>
    <row r="218" spans="1:13" s="26" customFormat="1" ht="12.75" customHeight="1">
      <c r="A218" s="274"/>
      <c r="B218" s="159"/>
      <c r="C218" s="159"/>
      <c r="D218" s="159"/>
      <c r="E218" s="159"/>
      <c r="F218" s="159"/>
      <c r="G218" s="162"/>
      <c r="H218" s="162"/>
      <c r="J218" s="106"/>
      <c r="K218" s="224"/>
      <c r="L218" s="160"/>
      <c r="M218" s="48"/>
    </row>
    <row r="219" spans="1:13" s="26" customFormat="1" ht="12.75" customHeight="1">
      <c r="A219" s="274"/>
      <c r="B219" s="159"/>
      <c r="C219" s="159"/>
      <c r="D219" s="159"/>
      <c r="E219" s="159"/>
      <c r="F219" s="159"/>
      <c r="G219" s="162"/>
      <c r="H219" s="162"/>
      <c r="J219" s="106"/>
      <c r="K219" s="224"/>
      <c r="L219" s="160"/>
      <c r="M219" s="48"/>
    </row>
    <row r="220" spans="1:13" s="26" customFormat="1" ht="12.75" customHeight="1">
      <c r="A220" s="274"/>
      <c r="B220" s="4"/>
      <c r="C220" s="4"/>
      <c r="D220" s="4"/>
      <c r="E220" s="4"/>
      <c r="F220" s="4"/>
      <c r="G220" s="163"/>
      <c r="H220" s="163"/>
      <c r="I220" s="1"/>
      <c r="J220" s="7"/>
      <c r="K220" s="218"/>
      <c r="L220" s="164"/>
      <c r="M220" s="48"/>
    </row>
    <row r="221" spans="1:13" s="26" customFormat="1" ht="12.75" customHeight="1">
      <c r="A221" s="274"/>
      <c r="B221" s="4"/>
      <c r="C221" s="4"/>
      <c r="D221" s="4"/>
      <c r="E221" s="4"/>
      <c r="F221" s="4"/>
      <c r="G221" s="163"/>
      <c r="H221" s="163"/>
      <c r="I221" s="1"/>
      <c r="J221" s="7"/>
      <c r="K221" s="218"/>
      <c r="L221" s="164"/>
      <c r="M221" s="48"/>
    </row>
    <row r="222" spans="1:13" s="26" customFormat="1" ht="12.75" customHeight="1">
      <c r="A222" s="274"/>
      <c r="B222" s="4"/>
      <c r="C222" s="4"/>
      <c r="D222" s="4"/>
      <c r="E222" s="4"/>
      <c r="F222" s="4"/>
      <c r="G222" s="163"/>
      <c r="H222" s="163"/>
      <c r="I222" s="1"/>
      <c r="J222" s="7"/>
      <c r="K222" s="218"/>
      <c r="L222" s="164"/>
      <c r="M222" s="48"/>
    </row>
    <row r="223" spans="1:13" s="26" customFormat="1" ht="12.75" customHeight="1">
      <c r="A223" s="274"/>
      <c r="B223" s="4"/>
      <c r="C223" s="4"/>
      <c r="D223" s="4"/>
      <c r="E223" s="4"/>
      <c r="F223" s="4"/>
      <c r="G223" s="163"/>
      <c r="H223" s="163"/>
      <c r="I223" s="1"/>
      <c r="J223" s="7"/>
      <c r="K223" s="218"/>
      <c r="L223" s="164"/>
      <c r="M223" s="48"/>
    </row>
    <row r="224" spans="1:13" s="26" customFormat="1" ht="12.75" customHeight="1">
      <c r="A224" s="274"/>
      <c r="B224" s="4"/>
      <c r="C224" s="4"/>
      <c r="D224" s="4"/>
      <c r="E224" s="4"/>
      <c r="F224" s="4"/>
      <c r="G224" s="163"/>
      <c r="H224" s="163"/>
      <c r="I224" s="1"/>
      <c r="J224" s="7"/>
      <c r="K224" s="218"/>
      <c r="L224" s="164"/>
      <c r="M224" s="48"/>
    </row>
    <row r="225" spans="1:13" s="26" customFormat="1" ht="12.75" customHeight="1">
      <c r="A225" s="274"/>
      <c r="B225" s="4"/>
      <c r="C225" s="4"/>
      <c r="D225" s="4"/>
      <c r="E225" s="4"/>
      <c r="F225" s="4"/>
      <c r="G225" s="163"/>
      <c r="H225" s="163"/>
      <c r="I225" s="1"/>
      <c r="J225" s="7"/>
      <c r="K225" s="218"/>
      <c r="L225" s="164"/>
      <c r="M225" s="48"/>
    </row>
    <row r="226" spans="1:13" s="26" customFormat="1" ht="12.75" customHeight="1">
      <c r="A226" s="274"/>
      <c r="B226" s="4"/>
      <c r="C226" s="4"/>
      <c r="D226" s="4"/>
      <c r="E226" s="4"/>
      <c r="F226" s="4"/>
      <c r="G226" s="163"/>
      <c r="H226" s="163"/>
      <c r="I226" s="1"/>
      <c r="J226" s="7"/>
      <c r="K226" s="218"/>
      <c r="L226" s="164"/>
      <c r="M226" s="48"/>
    </row>
    <row r="227" spans="1:13" s="26" customFormat="1" ht="12.75" customHeight="1">
      <c r="A227" s="274"/>
      <c r="B227" s="4"/>
      <c r="C227" s="4"/>
      <c r="D227" s="4"/>
      <c r="E227" s="4"/>
      <c r="F227" s="4"/>
      <c r="G227" s="163"/>
      <c r="H227" s="163"/>
      <c r="I227" s="1"/>
      <c r="J227" s="7"/>
      <c r="K227" s="218"/>
      <c r="L227" s="164"/>
      <c r="M227" s="48"/>
    </row>
    <row r="228" spans="1:13" s="26" customFormat="1" ht="12.75" customHeight="1">
      <c r="A228" s="274"/>
      <c r="B228" s="4"/>
      <c r="C228" s="4"/>
      <c r="D228" s="4"/>
      <c r="E228" s="4"/>
      <c r="F228" s="4"/>
      <c r="G228" s="163"/>
      <c r="H228" s="163"/>
      <c r="I228" s="1"/>
      <c r="J228" s="7"/>
      <c r="K228" s="218"/>
      <c r="L228" s="164"/>
      <c r="M228" s="48"/>
    </row>
    <row r="229" spans="1:13" s="26" customFormat="1" ht="12.75" customHeight="1">
      <c r="A229" s="274"/>
      <c r="B229" s="4"/>
      <c r="C229" s="4"/>
      <c r="D229" s="4"/>
      <c r="E229" s="4"/>
      <c r="F229" s="4"/>
      <c r="G229" s="163"/>
      <c r="H229" s="163"/>
      <c r="I229" s="1"/>
      <c r="J229" s="7"/>
      <c r="K229" s="218"/>
      <c r="L229" s="164"/>
      <c r="M229" s="48"/>
    </row>
    <row r="230" spans="1:13" s="26" customFormat="1" ht="12.75" customHeight="1">
      <c r="A230" s="274"/>
      <c r="B230" s="4"/>
      <c r="C230" s="4"/>
      <c r="D230" s="4"/>
      <c r="E230" s="4"/>
      <c r="F230" s="4"/>
      <c r="G230" s="163"/>
      <c r="H230" s="163"/>
      <c r="I230" s="1"/>
      <c r="J230" s="7"/>
      <c r="K230" s="218"/>
      <c r="L230" s="164"/>
      <c r="M230" s="48"/>
    </row>
    <row r="231" spans="1:13" s="26" customFormat="1" ht="12.75" customHeight="1">
      <c r="A231" s="274"/>
      <c r="B231" s="4"/>
      <c r="C231" s="4"/>
      <c r="D231" s="4"/>
      <c r="E231" s="4"/>
      <c r="F231" s="4"/>
      <c r="G231" s="163"/>
      <c r="H231" s="163"/>
      <c r="I231" s="1"/>
      <c r="J231" s="7"/>
      <c r="K231" s="218"/>
      <c r="L231" s="164"/>
      <c r="M231" s="48"/>
    </row>
    <row r="232" spans="1:13" s="26" customFormat="1" ht="12.75" customHeight="1">
      <c r="A232" s="274"/>
      <c r="B232" s="4"/>
      <c r="C232" s="4"/>
      <c r="D232" s="4"/>
      <c r="E232" s="4"/>
      <c r="F232" s="4"/>
      <c r="G232" s="163"/>
      <c r="H232" s="163"/>
      <c r="I232" s="1"/>
      <c r="J232" s="7"/>
      <c r="K232" s="218"/>
      <c r="L232" s="164"/>
      <c r="M232" s="48"/>
    </row>
    <row r="233" spans="1:13" s="26" customFormat="1" ht="12.75" customHeight="1">
      <c r="A233" s="274"/>
      <c r="B233" s="4"/>
      <c r="C233" s="4"/>
      <c r="D233" s="4"/>
      <c r="E233" s="4"/>
      <c r="F233" s="4"/>
      <c r="G233" s="163"/>
      <c r="H233" s="163"/>
      <c r="I233" s="1"/>
      <c r="J233" s="7"/>
      <c r="K233" s="218"/>
      <c r="L233" s="164"/>
      <c r="M233" s="48"/>
    </row>
    <row r="234" spans="1:13" s="26" customFormat="1" ht="12.75" customHeight="1">
      <c r="A234" s="274"/>
      <c r="B234" s="4"/>
      <c r="C234" s="4"/>
      <c r="D234" s="4"/>
      <c r="E234" s="4"/>
      <c r="F234" s="4"/>
      <c r="G234" s="163"/>
      <c r="H234" s="163"/>
      <c r="I234" s="1"/>
      <c r="J234" s="7"/>
      <c r="K234" s="218"/>
      <c r="L234" s="164"/>
      <c r="M234" s="48"/>
    </row>
    <row r="235" spans="1:13" s="26" customFormat="1" ht="12.75" customHeight="1">
      <c r="A235" s="274"/>
      <c r="B235" s="4"/>
      <c r="C235" s="4"/>
      <c r="D235" s="4"/>
      <c r="E235" s="4"/>
      <c r="F235" s="4"/>
      <c r="G235" s="163"/>
      <c r="H235" s="163"/>
      <c r="I235" s="1"/>
      <c r="J235" s="7"/>
      <c r="K235" s="218"/>
      <c r="L235" s="164"/>
      <c r="M235" s="48"/>
    </row>
    <row r="236" spans="1:13" s="26" customFormat="1" ht="12.75" customHeight="1">
      <c r="A236" s="274"/>
      <c r="B236" s="4"/>
      <c r="C236" s="4"/>
      <c r="D236" s="4"/>
      <c r="E236" s="4"/>
      <c r="F236" s="4"/>
      <c r="G236" s="163"/>
      <c r="H236" s="163"/>
      <c r="I236" s="1"/>
      <c r="J236" s="7"/>
      <c r="K236" s="218"/>
      <c r="L236" s="164"/>
      <c r="M236" s="48"/>
    </row>
    <row r="237" spans="1:13" s="26" customFormat="1" ht="12.75" customHeight="1">
      <c r="A237" s="274"/>
      <c r="B237" s="4"/>
      <c r="C237" s="4"/>
      <c r="D237" s="4"/>
      <c r="E237" s="4"/>
      <c r="F237" s="4"/>
      <c r="G237" s="163"/>
      <c r="H237" s="163"/>
      <c r="I237" s="1"/>
      <c r="J237" s="7"/>
      <c r="K237" s="218"/>
      <c r="L237" s="164"/>
      <c r="M237" s="48"/>
    </row>
    <row r="238" spans="1:13" s="26" customFormat="1" ht="12.75" customHeight="1">
      <c r="A238" s="274"/>
      <c r="B238" s="4"/>
      <c r="C238" s="4"/>
      <c r="D238" s="4"/>
      <c r="E238" s="4"/>
      <c r="F238" s="4"/>
      <c r="G238" s="163"/>
      <c r="H238" s="163"/>
      <c r="I238" s="1"/>
      <c r="J238" s="7"/>
      <c r="K238" s="218"/>
      <c r="L238" s="164"/>
      <c r="M238" s="48"/>
    </row>
    <row r="239" spans="1:13" s="26" customFormat="1" ht="12.75" customHeight="1">
      <c r="A239" s="274"/>
      <c r="B239" s="4"/>
      <c r="C239" s="4"/>
      <c r="D239" s="4"/>
      <c r="E239" s="4"/>
      <c r="F239" s="4"/>
      <c r="G239" s="163"/>
      <c r="H239" s="163"/>
      <c r="I239" s="1"/>
      <c r="J239" s="7"/>
      <c r="K239" s="218"/>
      <c r="L239" s="164"/>
      <c r="M239" s="48"/>
    </row>
    <row r="240" spans="1:13" s="26" customFormat="1" ht="12.75" customHeight="1">
      <c r="A240" s="274"/>
      <c r="B240" s="4"/>
      <c r="C240" s="4"/>
      <c r="D240" s="4"/>
      <c r="E240" s="4"/>
      <c r="F240" s="4"/>
      <c r="G240" s="163"/>
      <c r="H240" s="163"/>
      <c r="I240" s="1"/>
      <c r="J240" s="7"/>
      <c r="K240" s="218"/>
      <c r="L240" s="164"/>
      <c r="M240" s="48"/>
    </row>
    <row r="241" spans="1:13" s="26" customFormat="1" ht="12.75" customHeight="1">
      <c r="A241" s="272"/>
      <c r="B241" s="4"/>
      <c r="C241" s="4"/>
      <c r="D241" s="4"/>
      <c r="E241" s="4"/>
      <c r="F241" s="4"/>
      <c r="G241" s="163"/>
      <c r="H241" s="163"/>
      <c r="I241" s="1"/>
      <c r="J241" s="7"/>
      <c r="K241" s="218"/>
      <c r="L241" s="164"/>
      <c r="M241" s="48"/>
    </row>
    <row r="242" spans="1:13" s="26" customFormat="1" ht="12.75" customHeight="1">
      <c r="A242" s="272"/>
      <c r="B242" s="4"/>
      <c r="C242" s="4"/>
      <c r="D242" s="4"/>
      <c r="E242" s="4"/>
      <c r="F242" s="4"/>
      <c r="G242" s="163"/>
      <c r="H242" s="163"/>
      <c r="I242" s="1"/>
      <c r="J242" s="7"/>
      <c r="K242" s="218"/>
      <c r="L242" s="164"/>
      <c r="M242" s="48"/>
    </row>
  </sheetData>
  <sheetProtection/>
  <mergeCells count="3">
    <mergeCell ref="B76:L76"/>
    <mergeCell ref="B123:L123"/>
    <mergeCell ref="B145:L145"/>
  </mergeCells>
  <printOptions horizontalCentered="1"/>
  <pageMargins left="0.25" right="0.25" top="1.05" bottom="0.3645833333333333" header="0.34" footer="0.25"/>
  <pageSetup fitToHeight="3" horizontalDpi="600" verticalDpi="600" orientation="portrait" r:id="rId1"/>
  <headerFooter alignWithMargins="0">
    <oddHeader>&amp;CTHE UNIVERSITY OF CHICAGO
Financial Services
Accounts Payable (PPS) Voucher Ranges
&amp;"Arial,Bold"Fiscal Year 2016-2017</oddHeader>
    <oddFooter>&amp;L&amp;"Arial,Bold"&amp;8&amp;D  &amp;T  SMB&amp;CPage &amp;P of &amp;N&amp;RVR 2014-2015</oddFooter>
  </headerFooter>
  <rowBreaks count="4" manualBreakCount="4">
    <brk id="44" min="1" max="11" man="1"/>
    <brk id="74" min="1" max="11" man="1"/>
    <brk id="122" min="1" max="11" man="1"/>
    <brk id="142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gkasteli</dc:creator>
  <cp:keywords/>
  <dc:description/>
  <cp:lastModifiedBy>Jacqueline Flanagan</cp:lastModifiedBy>
  <cp:lastPrinted>2015-02-05T17:06:03Z</cp:lastPrinted>
  <dcterms:created xsi:type="dcterms:W3CDTF">2003-06-24T18:11:32Z</dcterms:created>
  <dcterms:modified xsi:type="dcterms:W3CDTF">2016-11-15T15:30:08Z</dcterms:modified>
  <cp:category/>
  <cp:version/>
  <cp:contentType/>
  <cp:contentStatus/>
</cp:coreProperties>
</file>